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Бор" sheetId="1" r:id="rId1"/>
  </sheets>
  <definedNames>
    <definedName name="_xlnm.Print_Titles" localSheetId="0">'Бор'!$1:$6</definedName>
  </definedNames>
  <calcPr fullCalcOnLoad="1"/>
</workbook>
</file>

<file path=xl/sharedStrings.xml><?xml version="1.0" encoding="utf-8"?>
<sst xmlns="http://schemas.openxmlformats.org/spreadsheetml/2006/main" count="223" uniqueCount="145">
  <si>
    <t>Код показателя</t>
  </si>
  <si>
    <t>Наименование показателя</t>
  </si>
  <si>
    <t>Единицы измерения</t>
  </si>
  <si>
    <t>3</t>
  </si>
  <si>
    <t>Население муниципального образования</t>
  </si>
  <si>
    <t>чел.</t>
  </si>
  <si>
    <t>Естественный прирост (+), убыль (-) населения</t>
  </si>
  <si>
    <t>Коэффициент естественного прироста на 1000 человек населения</t>
  </si>
  <si>
    <t>4</t>
  </si>
  <si>
    <t>Рынок труда</t>
  </si>
  <si>
    <t>Численность трудовых ресурсов</t>
  </si>
  <si>
    <t>Численность занятых в экономике (среднегодовая)</t>
  </si>
  <si>
    <t>%</t>
  </si>
  <si>
    <t>5</t>
  </si>
  <si>
    <t xml:space="preserve">Производство товаров и услуг </t>
  </si>
  <si>
    <t>тыс.руб.</t>
  </si>
  <si>
    <t>8</t>
  </si>
  <si>
    <t>Сельскохозяйственное производство</t>
  </si>
  <si>
    <t>Деятельность субъектов малого предпринимательства</t>
  </si>
  <si>
    <t>Количество организаций малого бизнеса (юридических лиц) по состоянию на конец года</t>
  </si>
  <si>
    <t>ед.</t>
  </si>
  <si>
    <t xml:space="preserve">Количество индивидуальных предпринимателей, прошедших государственную регистрацию (по состоянию на начало периода) </t>
  </si>
  <si>
    <t>Среднесписочная численность работников организаций малого бизнеса (юридических лиц)</t>
  </si>
  <si>
    <t>Среднесписочная численность работников у индивидуальных предпринимателей</t>
  </si>
  <si>
    <t>кв.м. общей площади</t>
  </si>
  <si>
    <t>15</t>
  </si>
  <si>
    <t>Связь</t>
  </si>
  <si>
    <t>Торговля, общественное питание</t>
  </si>
  <si>
    <t>Услуги населению</t>
  </si>
  <si>
    <t>Образование</t>
  </si>
  <si>
    <t>Численность детей, посещающих дошкольные образовательные учреждения, включая посещающих начальные школы-детские сады, филиалы дошкольных и общеобразовательных учреждений, группы дошкольного образования при школах и т.д.</t>
  </si>
  <si>
    <t>Численность детей в общеобразовательных учреждениях - школах-интернатах всех форм собственности</t>
  </si>
  <si>
    <t>Численность учащихся в специальных (коррекционных) образовательных школах всех форм собственности</t>
  </si>
  <si>
    <t>Здравоохранение</t>
  </si>
  <si>
    <t>Физическая культура и спорт</t>
  </si>
  <si>
    <t>Количество спортивных сооружений всех форм собственности</t>
  </si>
  <si>
    <t>Количество спортивных сооружений муниципальной формы собственности</t>
  </si>
  <si>
    <t xml:space="preserve">Удельный вес населения, систематически занимающегося физической культурой и спортом </t>
  </si>
  <si>
    <t>Культура и искусство</t>
  </si>
  <si>
    <t>Количество парков культуры и отдыха муниципальной формы собственности</t>
  </si>
  <si>
    <t>Численность работников в парках культуры и отдыха муниципальной формы собственности</t>
  </si>
  <si>
    <t>Социальная политика</t>
  </si>
  <si>
    <t>Количество получателей социальных услуг в учреждениях социального обслуживания всех форм собственности</t>
  </si>
  <si>
    <t xml:space="preserve">Численность населения, систематически занимающегося физической культурой и спортом </t>
  </si>
  <si>
    <t>Число отделений социального обслуживания на дому граждан пожилого возраста и инвалидов</t>
  </si>
  <si>
    <t>Численность лиц, обслуживаемых отделениями социального обслуживания на дому граждан пожилого возраста и инвалидов</t>
  </si>
  <si>
    <t>1</t>
  </si>
  <si>
    <t>2</t>
  </si>
  <si>
    <t>Количество личных подсобных хозяйств</t>
  </si>
  <si>
    <t>Миграционный прирост (+), убыль (-) населения</t>
  </si>
  <si>
    <t>Число самостоятельных больничных учреждений</t>
  </si>
  <si>
    <t>Число коек в больничных отделениях в всоставе ЦРБ и других ЛПУ</t>
  </si>
  <si>
    <t>койка</t>
  </si>
  <si>
    <t>число сомастоятельных поликлиник для взрослых</t>
  </si>
  <si>
    <t>Число самостоятельных детских поликлиник</t>
  </si>
  <si>
    <t>Число поликилинических детских отделений (кабинетов) в составе больничных учреждений и других ЛПУ</t>
  </si>
  <si>
    <t>Мощность амбулаторно-поликлинических учреждений (самостоятельных отделений в составе больничных учреждений)</t>
  </si>
  <si>
    <t>посещений в смену</t>
  </si>
  <si>
    <t>Территория муниципального образования</t>
  </si>
  <si>
    <t>6</t>
  </si>
  <si>
    <t>11</t>
  </si>
  <si>
    <t>14</t>
  </si>
  <si>
    <t>59888,4</t>
  </si>
  <si>
    <t>га.</t>
  </si>
  <si>
    <t>частный сектор</t>
  </si>
  <si>
    <t xml:space="preserve">Ввод в эксплуатацию жилых домов за счет всех источников финансирования, в т.ч. </t>
  </si>
  <si>
    <t>Фиилиалов библиотек</t>
  </si>
  <si>
    <t>Протяженность автомобильных дорог общего пользования</t>
  </si>
  <si>
    <t>км.</t>
  </si>
  <si>
    <t>Количество дошкольных образовательных учреждений</t>
  </si>
  <si>
    <t xml:space="preserve">Количество  образовательных учреждений </t>
  </si>
  <si>
    <t>Количество   учреждений дополнительного образования</t>
  </si>
  <si>
    <t>Численность обучающихся в организациях дополнительного обрахования</t>
  </si>
  <si>
    <t>Численность обучающихся общеобразовательных организаций с учетом структурных подразделений (филиалов)</t>
  </si>
  <si>
    <t>Участковые больницы в сосаве ЦРБ, другие больничные отделения в составе ЛПУ</t>
  </si>
  <si>
    <t>Пролечено больных (год)</t>
  </si>
  <si>
    <t>Мощность ФАП</t>
  </si>
  <si>
    <t>Численность фельдшерско-акушерских пунктов (ФАП)</t>
  </si>
  <si>
    <t>Численность постоянного населения (на конец года)</t>
  </si>
  <si>
    <t>Коэффициент миграционного прироста (снижения) населения на 1000 человек населения</t>
  </si>
  <si>
    <t>Количество безработных</t>
  </si>
  <si>
    <t>7</t>
  </si>
  <si>
    <t>Бюджет Борского сельсовета</t>
  </si>
  <si>
    <t xml:space="preserve">Доходы бюджета муниципального образования </t>
  </si>
  <si>
    <t>Строительство и жилищный фонд</t>
  </si>
  <si>
    <t>Транспорт, дороги</t>
  </si>
  <si>
    <t>Операторы связи</t>
  </si>
  <si>
    <t>Количество объектов розничной торговли, в т.ч. магазины</t>
  </si>
  <si>
    <t>Павильоны</t>
  </si>
  <si>
    <t>Аптеки</t>
  </si>
  <si>
    <t>Столовые общественного питания</t>
  </si>
  <si>
    <t>в т.ч. столовые учебных заведений</t>
  </si>
  <si>
    <t>9</t>
  </si>
  <si>
    <t>10</t>
  </si>
  <si>
    <t>12</t>
  </si>
  <si>
    <t>13</t>
  </si>
  <si>
    <t xml:space="preserve">Количество общедоступных библиотек </t>
  </si>
  <si>
    <t xml:space="preserve">Численность работников общедоступных библиотек </t>
  </si>
  <si>
    <t xml:space="preserve">Количество учреждений культурно-досугового типа </t>
  </si>
  <si>
    <t xml:space="preserve">Численность работников учреждений культурно-досугового типа </t>
  </si>
  <si>
    <t>Поголовье сельскохозяйственных животных и птиц на конец года, голов - всего</t>
  </si>
  <si>
    <t>В хозяйствах населения:</t>
  </si>
  <si>
    <t>18</t>
  </si>
  <si>
    <t xml:space="preserve"> - свиньи</t>
  </si>
  <si>
    <t xml:space="preserve"> - крупный рогатый скот</t>
  </si>
  <si>
    <t xml:space="preserve"> - птица</t>
  </si>
  <si>
    <t xml:space="preserve"> - козы</t>
  </si>
  <si>
    <t xml:space="preserve"> - кролики</t>
  </si>
  <si>
    <t>гол.</t>
  </si>
  <si>
    <t>Расходы бюджета муниципального образования</t>
  </si>
  <si>
    <t>Профицит (+) Дефицит (-), млн. рублей</t>
  </si>
  <si>
    <t>Безвозмездные поступления</t>
  </si>
  <si>
    <t>из них налоговые и неналоговые доходы</t>
  </si>
  <si>
    <t>Налоги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</si>
  <si>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</si>
  <si>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</si>
  <si>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</si>
  <si>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тыс. руб.</t>
  </si>
  <si>
    <t>Производство и распределение электроэнергии, тепла и воды</t>
  </si>
  <si>
    <t>Общая площадь жилищного фонда</t>
  </si>
  <si>
    <t>тыс. кв. м.</t>
  </si>
  <si>
    <t xml:space="preserve">субсидии для возмещения недополученных доходов организациям, оказывающим услуги бани </t>
  </si>
  <si>
    <t>субсидии на возмещение компенсации убытков энергоснабжающих организаций  предоставляемым релизиозным организациям</t>
  </si>
  <si>
    <t>субсидии на возмещение убытков организациям, осуществляющим вывоз и утилизацию ТБО</t>
  </si>
  <si>
    <t>Значение показателя</t>
  </si>
  <si>
    <t>100,00</t>
  </si>
  <si>
    <t>16</t>
  </si>
  <si>
    <t>Муниципальные программы</t>
  </si>
  <si>
    <t>Обеспечение комфортной среды проживания на территории Борского сельсовета</t>
  </si>
  <si>
    <t>Молодежь муниципального образования Борский сельсовет</t>
  </si>
  <si>
    <t>Развитие физической культуры и спорта на территории Борского сельсовета</t>
  </si>
  <si>
    <t>Количество пенсионеров</t>
  </si>
  <si>
    <t>17</t>
  </si>
  <si>
    <t>2025 Прогноз</t>
  </si>
  <si>
    <t>Объем межбюджетных трансфертов на содержание автомобильных дорог общего пользования местного значения</t>
  </si>
  <si>
    <t>Объем межбюджетных трансфертов на капитальный ремонт и ремонт автомобильных дорог общего пользования местного значения</t>
  </si>
  <si>
    <t>Объем субсидий на перевозку пассажиров  автомобильным  транспортом</t>
  </si>
  <si>
    <t>Приложение к Прогнозу социально-экономического развития муниципального образования Борский сельсовет на 2024-2026 годы</t>
  </si>
  <si>
    <t>Прогноз социально-экономического развития муниципального образования Борский сельсовет на 2024-2026 годы</t>
  </si>
  <si>
    <t>2023 Оценка</t>
  </si>
  <si>
    <t xml:space="preserve"> 2024 Оценка</t>
  </si>
  <si>
    <t>2026 Прогноз</t>
  </si>
  <si>
    <t>Темп роста в % к 2023 году</t>
  </si>
  <si>
    <t>Темп роста в % к 2024 году</t>
  </si>
  <si>
    <t>Темп роста в % к 2025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</si>
</sst>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#,##0.000"/>
    <numFmt numFmtId="171" formatCode="#,##0.0000"/>
    <numFmt numFmtId="172" formatCode="#,##0.00000"/>
    <numFmt numFmtId="173" formatCode="#,##0.000000"/>
    <numFmt numFmtId="174" formatCode="_-* #,##0.00000_р_._-;\-* #,##0.00000_р_._-;_-* &quot;-&quot;??_р_._-;_-@_-"/>
    <numFmt numFmtId="175" formatCode="_-* #,##0.000000_р_._-;\-* #,##0.000000_р_._-;_-* &quot;-&quot;??_р_.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7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8.5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8.5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82" fontId="1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1" fontId="1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130" zoomScaleNormal="130" zoomScalePageLayoutView="0" workbookViewId="0" topLeftCell="A100">
      <selection activeCell="I105" sqref="I105"/>
    </sheetView>
  </sheetViews>
  <sheetFormatPr defaultColWidth="9.00390625" defaultRowHeight="12.75"/>
  <cols>
    <col min="1" max="1" width="7.875" style="0" customWidth="1"/>
    <col min="2" max="2" width="43.125" style="0" customWidth="1"/>
    <col min="3" max="3" width="10.75390625" style="0" customWidth="1"/>
    <col min="4" max="10" width="12.75390625" style="0" customWidth="1"/>
  </cols>
  <sheetData>
    <row r="1" spans="8:10" s="1" customFormat="1" ht="36.75" customHeight="1">
      <c r="H1" s="40" t="s">
        <v>137</v>
      </c>
      <c r="I1" s="40"/>
      <c r="J1" s="40"/>
    </row>
    <row r="2" s="1" customFormat="1" ht="12"/>
    <row r="3" spans="2:10" s="1" customFormat="1" ht="12">
      <c r="B3" s="41" t="s">
        <v>138</v>
      </c>
      <c r="C3" s="41"/>
      <c r="D3" s="41"/>
      <c r="E3" s="41"/>
      <c r="F3" s="41"/>
      <c r="G3" s="41"/>
      <c r="H3" s="41"/>
      <c r="I3" s="41"/>
      <c r="J3" s="41"/>
    </row>
    <row r="4" s="1" customFormat="1" ht="12"/>
    <row r="5" spans="1:10" s="1" customFormat="1" ht="47.25" customHeight="1">
      <c r="A5" s="42" t="s">
        <v>0</v>
      </c>
      <c r="B5" s="42" t="s">
        <v>1</v>
      </c>
      <c r="C5" s="42" t="s">
        <v>2</v>
      </c>
      <c r="D5" s="2" t="s">
        <v>139</v>
      </c>
      <c r="E5" s="44" t="s">
        <v>140</v>
      </c>
      <c r="F5" s="45"/>
      <c r="G5" s="44" t="s">
        <v>133</v>
      </c>
      <c r="H5" s="45"/>
      <c r="I5" s="44" t="s">
        <v>141</v>
      </c>
      <c r="J5" s="45"/>
    </row>
    <row r="6" spans="1:10" s="1" customFormat="1" ht="24">
      <c r="A6" s="43"/>
      <c r="B6" s="43"/>
      <c r="C6" s="43"/>
      <c r="D6" s="2" t="s">
        <v>124</v>
      </c>
      <c r="E6" s="2" t="s">
        <v>124</v>
      </c>
      <c r="F6" s="2" t="s">
        <v>142</v>
      </c>
      <c r="G6" s="2" t="s">
        <v>124</v>
      </c>
      <c r="H6" s="2" t="s">
        <v>143</v>
      </c>
      <c r="I6" s="2" t="s">
        <v>124</v>
      </c>
      <c r="J6" s="2" t="s">
        <v>144</v>
      </c>
    </row>
    <row r="7" spans="1:10" s="1" customFormat="1" ht="12">
      <c r="A7" s="3" t="s">
        <v>46</v>
      </c>
      <c r="B7" s="4" t="s">
        <v>58</v>
      </c>
      <c r="C7" s="5" t="s">
        <v>63</v>
      </c>
      <c r="D7" s="6" t="s">
        <v>62</v>
      </c>
      <c r="E7" s="6" t="s">
        <v>62</v>
      </c>
      <c r="F7" s="7">
        <v>100</v>
      </c>
      <c r="G7" s="6" t="s">
        <v>62</v>
      </c>
      <c r="H7" s="7">
        <v>100</v>
      </c>
      <c r="I7" s="6" t="s">
        <v>62</v>
      </c>
      <c r="J7" s="34" t="s">
        <v>125</v>
      </c>
    </row>
    <row r="8" spans="1:10" s="1" customFormat="1" ht="12">
      <c r="A8" s="3" t="s">
        <v>47</v>
      </c>
      <c r="B8" s="8" t="s">
        <v>4</v>
      </c>
      <c r="C8" s="9"/>
      <c r="D8" s="10"/>
      <c r="E8" s="10"/>
      <c r="F8" s="10"/>
      <c r="G8" s="10"/>
      <c r="H8" s="10"/>
      <c r="I8" s="10"/>
      <c r="J8" s="35"/>
    </row>
    <row r="9" spans="1:10" s="1" customFormat="1" ht="12">
      <c r="A9" s="11"/>
      <c r="B9" s="12" t="s">
        <v>78</v>
      </c>
      <c r="C9" s="13" t="s">
        <v>5</v>
      </c>
      <c r="D9" s="14">
        <v>2458</v>
      </c>
      <c r="E9" s="14">
        <v>2460</v>
      </c>
      <c r="F9" s="15">
        <f>E9*100/D9</f>
        <v>100.08136696501221</v>
      </c>
      <c r="G9" s="14">
        <v>2460</v>
      </c>
      <c r="H9" s="15">
        <f>G9*100/E9</f>
        <v>100</v>
      </c>
      <c r="I9" s="14">
        <v>2460</v>
      </c>
      <c r="J9" s="30">
        <f>I9*100/G9</f>
        <v>100</v>
      </c>
    </row>
    <row r="10" spans="1:10" s="1" customFormat="1" ht="12">
      <c r="A10" s="16"/>
      <c r="B10" s="17" t="s">
        <v>6</v>
      </c>
      <c r="C10" s="18" t="s">
        <v>5</v>
      </c>
      <c r="D10" s="19">
        <v>-12</v>
      </c>
      <c r="E10" s="19">
        <v>2</v>
      </c>
      <c r="F10" s="20">
        <f>E10*100/D10</f>
        <v>-16.666666666666668</v>
      </c>
      <c r="G10" s="19">
        <v>2</v>
      </c>
      <c r="H10" s="20">
        <f>G10*100/E10</f>
        <v>100</v>
      </c>
      <c r="I10" s="19">
        <v>2</v>
      </c>
      <c r="J10" s="36">
        <f>I10*100/G10</f>
        <v>100</v>
      </c>
    </row>
    <row r="11" spans="1:10" s="1" customFormat="1" ht="24">
      <c r="A11" s="5"/>
      <c r="B11" s="12" t="s">
        <v>7</v>
      </c>
      <c r="C11" s="13" t="s">
        <v>5</v>
      </c>
      <c r="D11" s="21">
        <f>1000*D10/D9</f>
        <v>-4.882017900732302</v>
      </c>
      <c r="E11" s="21">
        <f>1000*E10/E9</f>
        <v>0.8130081300813008</v>
      </c>
      <c r="F11" s="20">
        <f aca="true" t="shared" si="0" ref="F11:F17">E11*100/D11</f>
        <v>-16.653116531165313</v>
      </c>
      <c r="G11" s="21">
        <v>0.4</v>
      </c>
      <c r="H11" s="20">
        <f aca="true" t="shared" si="1" ref="H11:H17">G11*100/E11</f>
        <v>49.2</v>
      </c>
      <c r="I11" s="21">
        <v>0.4</v>
      </c>
      <c r="J11" s="36">
        <f aca="true" t="shared" si="2" ref="J11:J17">I11*100/G11</f>
        <v>100</v>
      </c>
    </row>
    <row r="12" spans="1:10" s="1" customFormat="1" ht="12">
      <c r="A12" s="5"/>
      <c r="B12" s="12" t="s">
        <v>49</v>
      </c>
      <c r="C12" s="13" t="s">
        <v>5</v>
      </c>
      <c r="D12" s="14">
        <v>-184</v>
      </c>
      <c r="E12" s="14">
        <v>10</v>
      </c>
      <c r="F12" s="20">
        <f t="shared" si="0"/>
        <v>-5.434782608695652</v>
      </c>
      <c r="G12" s="14">
        <v>10</v>
      </c>
      <c r="H12" s="20">
        <f>G12*100/E12</f>
        <v>100</v>
      </c>
      <c r="I12" s="14">
        <v>10</v>
      </c>
      <c r="J12" s="36">
        <f>I12*100/G12</f>
        <v>100</v>
      </c>
    </row>
    <row r="13" spans="1:10" s="1" customFormat="1" ht="24">
      <c r="A13" s="5"/>
      <c r="B13" s="12" t="s">
        <v>79</v>
      </c>
      <c r="C13" s="13" t="s">
        <v>5</v>
      </c>
      <c r="D13" s="21">
        <f>1000*D12/D9</f>
        <v>-74.85760781122865</v>
      </c>
      <c r="E13" s="21">
        <f>1000*E12/E9</f>
        <v>4.065040650406504</v>
      </c>
      <c r="F13" s="20">
        <f>E13*100/D13</f>
        <v>-5.430364086249559</v>
      </c>
      <c r="G13" s="21">
        <f>1000*G12/G9</f>
        <v>4.065040650406504</v>
      </c>
      <c r="H13" s="20">
        <f>G13*100/E13</f>
        <v>100</v>
      </c>
      <c r="I13" s="21">
        <f>1000*I12/I9</f>
        <v>4.065040650406504</v>
      </c>
      <c r="J13" s="36">
        <f t="shared" si="2"/>
        <v>100</v>
      </c>
    </row>
    <row r="14" spans="1:10" s="1" customFormat="1" ht="12">
      <c r="A14" s="3" t="s">
        <v>3</v>
      </c>
      <c r="B14" s="8" t="s">
        <v>9</v>
      </c>
      <c r="C14" s="9"/>
      <c r="D14" s="22"/>
      <c r="E14" s="22"/>
      <c r="F14" s="20"/>
      <c r="G14" s="22"/>
      <c r="H14" s="20"/>
      <c r="I14" s="22"/>
      <c r="J14" s="36"/>
    </row>
    <row r="15" spans="1:10" s="1" customFormat="1" ht="12">
      <c r="A15" s="5"/>
      <c r="B15" s="23" t="s">
        <v>10</v>
      </c>
      <c r="C15" s="13" t="s">
        <v>5</v>
      </c>
      <c r="D15" s="14">
        <v>1653</v>
      </c>
      <c r="E15" s="14">
        <v>1653</v>
      </c>
      <c r="F15" s="20">
        <f t="shared" si="0"/>
        <v>100</v>
      </c>
      <c r="G15" s="14">
        <v>1653</v>
      </c>
      <c r="H15" s="20">
        <f t="shared" si="1"/>
        <v>100</v>
      </c>
      <c r="I15" s="14">
        <v>1653</v>
      </c>
      <c r="J15" s="36">
        <f t="shared" si="2"/>
        <v>100</v>
      </c>
    </row>
    <row r="16" spans="1:10" s="1" customFormat="1" ht="12">
      <c r="A16" s="5"/>
      <c r="B16" s="23" t="s">
        <v>11</v>
      </c>
      <c r="C16" s="13" t="s">
        <v>5</v>
      </c>
      <c r="D16" s="24">
        <v>1653</v>
      </c>
      <c r="E16" s="24">
        <v>1653</v>
      </c>
      <c r="F16" s="20">
        <f t="shared" si="0"/>
        <v>100</v>
      </c>
      <c r="G16" s="24">
        <v>1653</v>
      </c>
      <c r="H16" s="20">
        <f t="shared" si="1"/>
        <v>100</v>
      </c>
      <c r="I16" s="24">
        <v>1653</v>
      </c>
      <c r="J16" s="36">
        <f t="shared" si="2"/>
        <v>100</v>
      </c>
    </row>
    <row r="17" spans="1:10" s="1" customFormat="1" ht="12">
      <c r="A17" s="5"/>
      <c r="B17" s="23" t="s">
        <v>80</v>
      </c>
      <c r="C17" s="13" t="s">
        <v>5</v>
      </c>
      <c r="D17" s="24">
        <v>12</v>
      </c>
      <c r="E17" s="24">
        <v>12</v>
      </c>
      <c r="F17" s="20">
        <f t="shared" si="0"/>
        <v>100</v>
      </c>
      <c r="G17" s="24">
        <v>12</v>
      </c>
      <c r="H17" s="20">
        <f t="shared" si="1"/>
        <v>100</v>
      </c>
      <c r="I17" s="24">
        <v>12</v>
      </c>
      <c r="J17" s="36">
        <f t="shared" si="2"/>
        <v>100</v>
      </c>
    </row>
    <row r="18" spans="1:10" s="1" customFormat="1" ht="12">
      <c r="A18" s="3" t="s">
        <v>8</v>
      </c>
      <c r="B18" s="8" t="s">
        <v>14</v>
      </c>
      <c r="C18" s="9"/>
      <c r="D18" s="22"/>
      <c r="E18" s="22"/>
      <c r="F18" s="20"/>
      <c r="G18" s="22"/>
      <c r="H18" s="22"/>
      <c r="I18" s="22"/>
      <c r="J18" s="37"/>
    </row>
    <row r="19" spans="1:10" s="1" customFormat="1" ht="24">
      <c r="A19" s="5"/>
      <c r="B19" s="23" t="s">
        <v>118</v>
      </c>
      <c r="C19" s="13" t="s">
        <v>117</v>
      </c>
      <c r="D19" s="21">
        <v>231544</v>
      </c>
      <c r="E19" s="21">
        <v>266172</v>
      </c>
      <c r="F19" s="15">
        <f>E19*100/D19</f>
        <v>114.95525688422072</v>
      </c>
      <c r="G19" s="21">
        <v>268304</v>
      </c>
      <c r="H19" s="15">
        <f>G19*100/E19</f>
        <v>100.80098582871226</v>
      </c>
      <c r="I19" s="21">
        <v>244700</v>
      </c>
      <c r="J19" s="30">
        <f>I19*100/G19</f>
        <v>91.20251654839286</v>
      </c>
    </row>
    <row r="20" spans="1:10" s="1" customFormat="1" ht="12">
      <c r="A20" s="3" t="s">
        <v>13</v>
      </c>
      <c r="B20" s="8" t="s">
        <v>17</v>
      </c>
      <c r="C20" s="9"/>
      <c r="D20" s="22"/>
      <c r="E20" s="22"/>
      <c r="F20" s="15"/>
      <c r="G20" s="22"/>
      <c r="H20" s="15"/>
      <c r="I20" s="22"/>
      <c r="J20" s="30"/>
    </row>
    <row r="21" spans="1:10" s="1" customFormat="1" ht="12">
      <c r="A21" s="5"/>
      <c r="B21" s="25" t="s">
        <v>48</v>
      </c>
      <c r="C21" s="13" t="s">
        <v>20</v>
      </c>
      <c r="D21" s="6" t="s">
        <v>102</v>
      </c>
      <c r="E21" s="6" t="s">
        <v>102</v>
      </c>
      <c r="F21" s="15">
        <f aca="true" t="shared" si="3" ref="F21:F82">E21*100/D21</f>
        <v>100</v>
      </c>
      <c r="G21" s="6" t="s">
        <v>102</v>
      </c>
      <c r="H21" s="15">
        <f aca="true" t="shared" si="4" ref="H21:H82">G21*100/E21</f>
        <v>100</v>
      </c>
      <c r="I21" s="6" t="s">
        <v>102</v>
      </c>
      <c r="J21" s="30">
        <f aca="true" t="shared" si="5" ref="J21:J82">I21*100/G21</f>
        <v>100</v>
      </c>
    </row>
    <row r="22" spans="1:10" s="1" customFormat="1" ht="24">
      <c r="A22" s="5"/>
      <c r="B22" s="23" t="s">
        <v>100</v>
      </c>
      <c r="C22" s="13"/>
      <c r="D22" s="26">
        <v>288</v>
      </c>
      <c r="E22" s="26">
        <f>E24+E25+E26+E27+E28</f>
        <v>288</v>
      </c>
      <c r="F22" s="15">
        <f t="shared" si="3"/>
        <v>100</v>
      </c>
      <c r="G22" s="26">
        <f>G24+G25+G26+G27+G28</f>
        <v>288</v>
      </c>
      <c r="H22" s="15">
        <f t="shared" si="4"/>
        <v>100</v>
      </c>
      <c r="I22" s="26">
        <f>I24+I25+I26+I27+I28</f>
        <v>288</v>
      </c>
      <c r="J22" s="30">
        <f t="shared" si="5"/>
        <v>100</v>
      </c>
    </row>
    <row r="23" spans="1:10" s="1" customFormat="1" ht="12">
      <c r="A23" s="3"/>
      <c r="B23" s="12" t="s">
        <v>101</v>
      </c>
      <c r="C23" s="9"/>
      <c r="D23" s="22"/>
      <c r="E23" s="22"/>
      <c r="F23" s="15"/>
      <c r="G23" s="22"/>
      <c r="H23" s="15"/>
      <c r="I23" s="22"/>
      <c r="J23" s="30"/>
    </row>
    <row r="24" spans="1:10" s="1" customFormat="1" ht="12">
      <c r="A24" s="3"/>
      <c r="B24" s="12" t="s">
        <v>103</v>
      </c>
      <c r="C24" s="9" t="s">
        <v>108</v>
      </c>
      <c r="D24" s="27">
        <v>0</v>
      </c>
      <c r="E24" s="27">
        <v>0</v>
      </c>
      <c r="F24" s="15"/>
      <c r="G24" s="27">
        <v>0</v>
      </c>
      <c r="H24" s="15"/>
      <c r="I24" s="27">
        <v>0</v>
      </c>
      <c r="J24" s="30"/>
    </row>
    <row r="25" spans="1:10" s="1" customFormat="1" ht="12">
      <c r="A25" s="3"/>
      <c r="B25" s="12" t="s">
        <v>104</v>
      </c>
      <c r="C25" s="9" t="s">
        <v>108</v>
      </c>
      <c r="D25" s="27">
        <v>38</v>
      </c>
      <c r="E25" s="27">
        <v>38</v>
      </c>
      <c r="F25" s="15">
        <f t="shared" si="3"/>
        <v>100</v>
      </c>
      <c r="G25" s="27">
        <v>38</v>
      </c>
      <c r="H25" s="15">
        <f t="shared" si="4"/>
        <v>100</v>
      </c>
      <c r="I25" s="27">
        <v>38</v>
      </c>
      <c r="J25" s="30">
        <f t="shared" si="5"/>
        <v>100</v>
      </c>
    </row>
    <row r="26" spans="1:10" s="1" customFormat="1" ht="12">
      <c r="A26" s="3"/>
      <c r="B26" s="12" t="s">
        <v>106</v>
      </c>
      <c r="C26" s="9" t="s">
        <v>108</v>
      </c>
      <c r="D26" s="27">
        <v>10</v>
      </c>
      <c r="E26" s="27">
        <v>10</v>
      </c>
      <c r="F26" s="15">
        <f t="shared" si="3"/>
        <v>100</v>
      </c>
      <c r="G26" s="27">
        <v>10</v>
      </c>
      <c r="H26" s="15">
        <f t="shared" si="4"/>
        <v>100</v>
      </c>
      <c r="I26" s="27">
        <v>10</v>
      </c>
      <c r="J26" s="30">
        <f t="shared" si="5"/>
        <v>100</v>
      </c>
    </row>
    <row r="27" spans="1:10" s="1" customFormat="1" ht="12">
      <c r="A27" s="3"/>
      <c r="B27" s="12" t="s">
        <v>107</v>
      </c>
      <c r="C27" s="9" t="s">
        <v>108</v>
      </c>
      <c r="D27" s="27">
        <v>40</v>
      </c>
      <c r="E27" s="27">
        <v>40</v>
      </c>
      <c r="F27" s="15">
        <f t="shared" si="3"/>
        <v>100</v>
      </c>
      <c r="G27" s="27">
        <v>40</v>
      </c>
      <c r="H27" s="15">
        <f t="shared" si="4"/>
        <v>100</v>
      </c>
      <c r="I27" s="27">
        <v>40</v>
      </c>
      <c r="J27" s="30">
        <f t="shared" si="5"/>
        <v>100</v>
      </c>
    </row>
    <row r="28" spans="1:10" s="1" customFormat="1" ht="12">
      <c r="A28" s="3"/>
      <c r="B28" s="12" t="s">
        <v>105</v>
      </c>
      <c r="C28" s="9" t="s">
        <v>108</v>
      </c>
      <c r="D28" s="27">
        <v>200</v>
      </c>
      <c r="E28" s="27">
        <v>200</v>
      </c>
      <c r="F28" s="15">
        <f t="shared" si="3"/>
        <v>100</v>
      </c>
      <c r="G28" s="27">
        <v>200</v>
      </c>
      <c r="H28" s="15">
        <f t="shared" si="4"/>
        <v>100</v>
      </c>
      <c r="I28" s="27">
        <v>200</v>
      </c>
      <c r="J28" s="30">
        <f t="shared" si="5"/>
        <v>100</v>
      </c>
    </row>
    <row r="29" spans="1:10" s="1" customFormat="1" ht="24">
      <c r="A29" s="3" t="s">
        <v>59</v>
      </c>
      <c r="B29" s="8" t="s">
        <v>18</v>
      </c>
      <c r="C29" s="9"/>
      <c r="D29" s="22"/>
      <c r="E29" s="22"/>
      <c r="F29" s="15"/>
      <c r="G29" s="22"/>
      <c r="H29" s="15"/>
      <c r="I29" s="22"/>
      <c r="J29" s="30"/>
    </row>
    <row r="30" spans="1:10" s="1" customFormat="1" ht="24">
      <c r="A30" s="5"/>
      <c r="B30" s="23" t="s">
        <v>19</v>
      </c>
      <c r="C30" s="13" t="s">
        <v>20</v>
      </c>
      <c r="D30" s="14">
        <v>10</v>
      </c>
      <c r="E30" s="14">
        <v>10</v>
      </c>
      <c r="F30" s="15">
        <f t="shared" si="3"/>
        <v>100</v>
      </c>
      <c r="G30" s="14">
        <v>10</v>
      </c>
      <c r="H30" s="15">
        <f t="shared" si="4"/>
        <v>100</v>
      </c>
      <c r="I30" s="14">
        <v>10</v>
      </c>
      <c r="J30" s="30">
        <f t="shared" si="5"/>
        <v>100</v>
      </c>
    </row>
    <row r="31" spans="1:10" s="1" customFormat="1" ht="36">
      <c r="A31" s="5"/>
      <c r="B31" s="23" t="s">
        <v>21</v>
      </c>
      <c r="C31" s="13" t="s">
        <v>5</v>
      </c>
      <c r="D31" s="14">
        <v>16</v>
      </c>
      <c r="E31" s="14">
        <v>16</v>
      </c>
      <c r="F31" s="15">
        <f t="shared" si="3"/>
        <v>100</v>
      </c>
      <c r="G31" s="14">
        <v>16</v>
      </c>
      <c r="H31" s="15">
        <f t="shared" si="4"/>
        <v>100</v>
      </c>
      <c r="I31" s="14">
        <v>16</v>
      </c>
      <c r="J31" s="30">
        <f t="shared" si="5"/>
        <v>100</v>
      </c>
    </row>
    <row r="32" spans="1:10" s="1" customFormat="1" ht="24">
      <c r="A32" s="5"/>
      <c r="B32" s="23" t="s">
        <v>22</v>
      </c>
      <c r="C32" s="13" t="s">
        <v>5</v>
      </c>
      <c r="D32" s="24">
        <v>21</v>
      </c>
      <c r="E32" s="24">
        <v>21</v>
      </c>
      <c r="F32" s="15">
        <f t="shared" si="3"/>
        <v>100</v>
      </c>
      <c r="G32" s="24">
        <v>21</v>
      </c>
      <c r="H32" s="15">
        <f t="shared" si="4"/>
        <v>100</v>
      </c>
      <c r="I32" s="24">
        <v>21</v>
      </c>
      <c r="J32" s="30">
        <f t="shared" si="5"/>
        <v>100</v>
      </c>
    </row>
    <row r="33" spans="1:10" s="1" customFormat="1" ht="24">
      <c r="A33" s="5"/>
      <c r="B33" s="23" t="s">
        <v>23</v>
      </c>
      <c r="C33" s="13" t="s">
        <v>5</v>
      </c>
      <c r="D33" s="24">
        <v>19</v>
      </c>
      <c r="E33" s="24">
        <v>19</v>
      </c>
      <c r="F33" s="15">
        <f t="shared" si="3"/>
        <v>100</v>
      </c>
      <c r="G33" s="24">
        <v>19</v>
      </c>
      <c r="H33" s="15">
        <f t="shared" si="4"/>
        <v>100</v>
      </c>
      <c r="I33" s="24">
        <v>19</v>
      </c>
      <c r="J33" s="30">
        <f t="shared" si="5"/>
        <v>100</v>
      </c>
    </row>
    <row r="34" spans="1:10" s="1" customFormat="1" ht="12">
      <c r="A34" s="3" t="s">
        <v>81</v>
      </c>
      <c r="B34" s="28" t="s">
        <v>82</v>
      </c>
      <c r="C34" s="13"/>
      <c r="D34" s="24"/>
      <c r="E34" s="24"/>
      <c r="F34" s="15"/>
      <c r="G34" s="24"/>
      <c r="H34" s="15"/>
      <c r="I34" s="24"/>
      <c r="J34" s="30"/>
    </row>
    <row r="35" spans="1:10" s="1" customFormat="1" ht="12">
      <c r="A35" s="5"/>
      <c r="B35" s="23" t="s">
        <v>83</v>
      </c>
      <c r="C35" s="13" t="s">
        <v>15</v>
      </c>
      <c r="D35" s="29">
        <v>115693.625</v>
      </c>
      <c r="E35" s="29">
        <v>89594.102</v>
      </c>
      <c r="F35" s="15">
        <f t="shared" si="3"/>
        <v>77.4408287405637</v>
      </c>
      <c r="G35" s="29">
        <v>85325.459</v>
      </c>
      <c r="H35" s="15">
        <f t="shared" si="4"/>
        <v>95.23557588645735</v>
      </c>
      <c r="I35" s="29">
        <v>84516.459</v>
      </c>
      <c r="J35" s="30">
        <f t="shared" si="5"/>
        <v>99.05186563367916</v>
      </c>
    </row>
    <row r="36" spans="1:10" s="1" customFormat="1" ht="12">
      <c r="A36" s="5"/>
      <c r="B36" s="23" t="s">
        <v>112</v>
      </c>
      <c r="C36" s="13" t="s">
        <v>15</v>
      </c>
      <c r="D36" s="29">
        <v>4299.936</v>
      </c>
      <c r="E36" s="29">
        <v>4563.2</v>
      </c>
      <c r="F36" s="15">
        <f t="shared" si="3"/>
        <v>106.12250973037739</v>
      </c>
      <c r="G36" s="29">
        <v>4396.9</v>
      </c>
      <c r="H36" s="15">
        <f t="shared" si="4"/>
        <v>96.3556276297335</v>
      </c>
      <c r="I36" s="29">
        <v>4532.2</v>
      </c>
      <c r="J36" s="30">
        <f t="shared" si="5"/>
        <v>103.07716800473061</v>
      </c>
    </row>
    <row r="37" spans="1:10" s="1" customFormat="1" ht="12">
      <c r="A37" s="5"/>
      <c r="B37" s="23" t="s">
        <v>113</v>
      </c>
      <c r="C37" s="13" t="s">
        <v>15</v>
      </c>
      <c r="D37" s="29">
        <v>1600</v>
      </c>
      <c r="E37" s="29">
        <v>1669.3</v>
      </c>
      <c r="F37" s="15">
        <f t="shared" si="3"/>
        <v>104.33125</v>
      </c>
      <c r="G37" s="29">
        <v>1787.3</v>
      </c>
      <c r="H37" s="15">
        <f t="shared" si="4"/>
        <v>107.06883124663032</v>
      </c>
      <c r="I37" s="29">
        <v>1911.3</v>
      </c>
      <c r="J37" s="30">
        <f t="shared" si="5"/>
        <v>106.93783919879148</v>
      </c>
    </row>
    <row r="38" spans="1:10" s="1" customFormat="1" ht="24">
      <c r="A38" s="5"/>
      <c r="B38" s="23" t="s">
        <v>114</v>
      </c>
      <c r="C38" s="13" t="s">
        <v>15</v>
      </c>
      <c r="D38" s="29">
        <v>963.4</v>
      </c>
      <c r="E38" s="29">
        <v>1137.2</v>
      </c>
      <c r="F38" s="15">
        <f>E38*100/D38</f>
        <v>118.04027402947894</v>
      </c>
      <c r="G38" s="29">
        <v>1091.4</v>
      </c>
      <c r="H38" s="15">
        <f>G38*100/E38</f>
        <v>95.97256419275415</v>
      </c>
      <c r="I38" s="29">
        <v>1102.6</v>
      </c>
      <c r="J38" s="30">
        <f t="shared" si="5"/>
        <v>101.02620487447314</v>
      </c>
    </row>
    <row r="39" spans="1:10" s="1" customFormat="1" ht="12">
      <c r="A39" s="5"/>
      <c r="B39" s="23" t="s">
        <v>115</v>
      </c>
      <c r="C39" s="13" t="s">
        <v>15</v>
      </c>
      <c r="D39" s="29">
        <v>1129.707</v>
      </c>
      <c r="E39" s="29">
        <v>1265</v>
      </c>
      <c r="F39" s="15">
        <f t="shared" si="3"/>
        <v>111.97593712351963</v>
      </c>
      <c r="G39" s="29">
        <v>1265</v>
      </c>
      <c r="H39" s="15">
        <f t="shared" si="4"/>
        <v>100</v>
      </c>
      <c r="I39" s="29">
        <v>1265</v>
      </c>
      <c r="J39" s="30">
        <f t="shared" si="5"/>
        <v>100</v>
      </c>
    </row>
    <row r="40" spans="1:10" s="1" customFormat="1" ht="12">
      <c r="A40" s="5"/>
      <c r="B40" s="23" t="s">
        <v>116</v>
      </c>
      <c r="C40" s="13" t="s">
        <v>15</v>
      </c>
      <c r="D40" s="29">
        <v>80</v>
      </c>
      <c r="E40" s="29">
        <v>85</v>
      </c>
      <c r="F40" s="15">
        <f t="shared" si="3"/>
        <v>106.25</v>
      </c>
      <c r="G40" s="29">
        <v>85.2</v>
      </c>
      <c r="H40" s="15">
        <f t="shared" si="4"/>
        <v>100.23529411764706</v>
      </c>
      <c r="I40" s="29">
        <v>85.3</v>
      </c>
      <c r="J40" s="30">
        <f t="shared" si="5"/>
        <v>100.11737089201877</v>
      </c>
    </row>
    <row r="41" spans="1:10" s="1" customFormat="1" ht="12">
      <c r="A41" s="5"/>
      <c r="B41" s="23" t="s">
        <v>111</v>
      </c>
      <c r="C41" s="13" t="s">
        <v>15</v>
      </c>
      <c r="D41" s="29">
        <v>111393.689</v>
      </c>
      <c r="E41" s="29">
        <v>85030.902</v>
      </c>
      <c r="F41" s="15">
        <f t="shared" si="3"/>
        <v>76.33367990892195</v>
      </c>
      <c r="G41" s="29">
        <v>80928.559</v>
      </c>
      <c r="H41" s="15">
        <f t="shared" si="4"/>
        <v>95.17546809041258</v>
      </c>
      <c r="I41" s="29">
        <v>79984.259</v>
      </c>
      <c r="J41" s="30">
        <f t="shared" si="5"/>
        <v>98.83316839979815</v>
      </c>
    </row>
    <row r="42" spans="1:10" s="1" customFormat="1" ht="12">
      <c r="A42" s="5"/>
      <c r="B42" s="23" t="s">
        <v>109</v>
      </c>
      <c r="C42" s="13" t="s">
        <v>15</v>
      </c>
      <c r="D42" s="29">
        <v>116555.813</v>
      </c>
      <c r="E42" s="29">
        <v>89594.102</v>
      </c>
      <c r="F42" s="15">
        <f t="shared" si="3"/>
        <v>76.86798255184407</v>
      </c>
      <c r="G42" s="29">
        <v>85325.459</v>
      </c>
      <c r="H42" s="15">
        <f t="shared" si="4"/>
        <v>95.23557588645735</v>
      </c>
      <c r="I42" s="29">
        <v>84516.459</v>
      </c>
      <c r="J42" s="30">
        <f t="shared" si="5"/>
        <v>99.05186563367916</v>
      </c>
    </row>
    <row r="43" spans="1:10" s="1" customFormat="1" ht="12">
      <c r="A43" s="5"/>
      <c r="B43" s="23" t="s">
        <v>110</v>
      </c>
      <c r="C43" s="13" t="s">
        <v>15</v>
      </c>
      <c r="D43" s="29">
        <v>0</v>
      </c>
      <c r="E43" s="29">
        <v>0</v>
      </c>
      <c r="F43" s="15">
        <v>0</v>
      </c>
      <c r="G43" s="29">
        <v>0</v>
      </c>
      <c r="H43" s="15">
        <v>0</v>
      </c>
      <c r="I43" s="29">
        <v>0</v>
      </c>
      <c r="J43" s="30">
        <v>0</v>
      </c>
    </row>
    <row r="44" spans="1:10" s="1" customFormat="1" ht="12">
      <c r="A44" s="3" t="s">
        <v>16</v>
      </c>
      <c r="B44" s="8" t="s">
        <v>84</v>
      </c>
      <c r="C44" s="9"/>
      <c r="D44" s="22"/>
      <c r="E44" s="22"/>
      <c r="F44" s="15"/>
      <c r="G44" s="22"/>
      <c r="H44" s="15"/>
      <c r="I44" s="22"/>
      <c r="J44" s="30"/>
    </row>
    <row r="45" spans="1:10" s="1" customFormat="1" ht="24">
      <c r="A45" s="5"/>
      <c r="B45" s="23" t="s">
        <v>65</v>
      </c>
      <c r="C45" s="13" t="s">
        <v>24</v>
      </c>
      <c r="D45" s="30">
        <v>359.6</v>
      </c>
      <c r="E45" s="30">
        <v>359.6</v>
      </c>
      <c r="F45" s="15">
        <f t="shared" si="3"/>
        <v>100</v>
      </c>
      <c r="G45" s="30">
        <v>359.6</v>
      </c>
      <c r="H45" s="15">
        <f t="shared" si="4"/>
        <v>100</v>
      </c>
      <c r="I45" s="30">
        <v>359.6</v>
      </c>
      <c r="J45" s="30">
        <f t="shared" si="5"/>
        <v>100</v>
      </c>
    </row>
    <row r="46" spans="1:10" s="1" customFormat="1" ht="24">
      <c r="A46" s="5"/>
      <c r="B46" s="23" t="s">
        <v>64</v>
      </c>
      <c r="C46" s="13" t="s">
        <v>24</v>
      </c>
      <c r="D46" s="30">
        <v>359.6</v>
      </c>
      <c r="E46" s="30">
        <v>359.6</v>
      </c>
      <c r="F46" s="15">
        <f t="shared" si="3"/>
        <v>100</v>
      </c>
      <c r="G46" s="30">
        <v>359.6</v>
      </c>
      <c r="H46" s="15">
        <f t="shared" si="4"/>
        <v>100</v>
      </c>
      <c r="I46" s="30">
        <v>359.6</v>
      </c>
      <c r="J46" s="30">
        <f t="shared" si="5"/>
        <v>100</v>
      </c>
    </row>
    <row r="47" spans="1:10" s="1" customFormat="1" ht="12">
      <c r="A47" s="5"/>
      <c r="B47" s="23" t="s">
        <v>119</v>
      </c>
      <c r="C47" s="13" t="s">
        <v>120</v>
      </c>
      <c r="D47" s="31">
        <v>65.7</v>
      </c>
      <c r="E47" s="31">
        <v>65.7</v>
      </c>
      <c r="F47" s="15">
        <f t="shared" si="3"/>
        <v>100</v>
      </c>
      <c r="G47" s="31">
        <v>65.7</v>
      </c>
      <c r="H47" s="15">
        <f t="shared" si="4"/>
        <v>100</v>
      </c>
      <c r="I47" s="31">
        <v>65.7</v>
      </c>
      <c r="J47" s="30">
        <f t="shared" si="5"/>
        <v>100</v>
      </c>
    </row>
    <row r="48" spans="1:10" s="1" customFormat="1" ht="12">
      <c r="A48" s="3" t="s">
        <v>92</v>
      </c>
      <c r="B48" s="8" t="s">
        <v>85</v>
      </c>
      <c r="C48" s="9"/>
      <c r="D48" s="22"/>
      <c r="E48" s="22"/>
      <c r="F48" s="15"/>
      <c r="G48" s="22"/>
      <c r="H48" s="15"/>
      <c r="I48" s="22"/>
      <c r="J48" s="30"/>
    </row>
    <row r="49" spans="1:10" s="1" customFormat="1" ht="24">
      <c r="A49" s="5"/>
      <c r="B49" s="23" t="s">
        <v>136</v>
      </c>
      <c r="C49" s="13" t="s">
        <v>117</v>
      </c>
      <c r="D49" s="31">
        <v>4219.834</v>
      </c>
      <c r="E49" s="31">
        <v>4430.826</v>
      </c>
      <c r="F49" s="15">
        <f t="shared" si="3"/>
        <v>105.0000071092844</v>
      </c>
      <c r="G49" s="31">
        <v>4430.826</v>
      </c>
      <c r="H49" s="15">
        <f t="shared" si="4"/>
        <v>100</v>
      </c>
      <c r="I49" s="31">
        <v>4430.826</v>
      </c>
      <c r="J49" s="30">
        <f t="shared" si="5"/>
        <v>100</v>
      </c>
    </row>
    <row r="50" spans="1:10" s="1" customFormat="1" ht="24">
      <c r="A50" s="5"/>
      <c r="B50" s="23" t="s">
        <v>67</v>
      </c>
      <c r="C50" s="13" t="s">
        <v>68</v>
      </c>
      <c r="D50" s="23">
        <v>38.48</v>
      </c>
      <c r="E50" s="23">
        <v>38.48</v>
      </c>
      <c r="F50" s="15">
        <f t="shared" si="3"/>
        <v>100</v>
      </c>
      <c r="G50" s="23">
        <v>38.48</v>
      </c>
      <c r="H50" s="15">
        <f t="shared" si="4"/>
        <v>100</v>
      </c>
      <c r="I50" s="23">
        <v>38.48</v>
      </c>
      <c r="J50" s="30">
        <f t="shared" si="5"/>
        <v>100</v>
      </c>
    </row>
    <row r="51" spans="1:10" s="1" customFormat="1" ht="36">
      <c r="A51" s="5"/>
      <c r="B51" s="23" t="s">
        <v>134</v>
      </c>
      <c r="C51" s="13" t="s">
        <v>15</v>
      </c>
      <c r="D51" s="31">
        <v>4446.034</v>
      </c>
      <c r="E51" s="31">
        <v>4446.034</v>
      </c>
      <c r="F51" s="15">
        <f t="shared" si="3"/>
        <v>100</v>
      </c>
      <c r="G51" s="31">
        <v>4446.034</v>
      </c>
      <c r="H51" s="15">
        <f t="shared" si="4"/>
        <v>100</v>
      </c>
      <c r="I51" s="31">
        <v>4446.034</v>
      </c>
      <c r="J51" s="30">
        <f t="shared" si="5"/>
        <v>100</v>
      </c>
    </row>
    <row r="52" spans="1:10" s="1" customFormat="1" ht="36">
      <c r="A52" s="5"/>
      <c r="B52" s="23" t="s">
        <v>135</v>
      </c>
      <c r="C52" s="13" t="s">
        <v>15</v>
      </c>
      <c r="D52" s="31">
        <v>1815.684</v>
      </c>
      <c r="E52" s="31">
        <v>1815.684</v>
      </c>
      <c r="F52" s="15">
        <f t="shared" si="3"/>
        <v>100</v>
      </c>
      <c r="G52" s="31">
        <v>0</v>
      </c>
      <c r="H52" s="15">
        <v>0</v>
      </c>
      <c r="I52" s="31">
        <v>0</v>
      </c>
      <c r="J52" s="30">
        <v>0</v>
      </c>
    </row>
    <row r="53" spans="1:10" s="1" customFormat="1" ht="12">
      <c r="A53" s="3"/>
      <c r="B53" s="8" t="s">
        <v>26</v>
      </c>
      <c r="C53" s="9"/>
      <c r="D53" s="22"/>
      <c r="E53" s="22"/>
      <c r="F53" s="15"/>
      <c r="G53" s="22"/>
      <c r="H53" s="15"/>
      <c r="I53" s="22"/>
      <c r="J53" s="30"/>
    </row>
    <row r="54" spans="1:10" s="1" customFormat="1" ht="12">
      <c r="A54" s="5"/>
      <c r="B54" s="25" t="s">
        <v>86</v>
      </c>
      <c r="C54" s="32" t="s">
        <v>20</v>
      </c>
      <c r="D54" s="24">
        <v>4</v>
      </c>
      <c r="E54" s="24">
        <v>4</v>
      </c>
      <c r="F54" s="15">
        <f t="shared" si="3"/>
        <v>100</v>
      </c>
      <c r="G54" s="24">
        <v>4</v>
      </c>
      <c r="H54" s="15">
        <f t="shared" si="4"/>
        <v>100</v>
      </c>
      <c r="I54" s="24">
        <v>4</v>
      </c>
      <c r="J54" s="30">
        <f t="shared" si="5"/>
        <v>100</v>
      </c>
    </row>
    <row r="55" spans="1:10" s="1" customFormat="1" ht="12">
      <c r="A55" s="3" t="s">
        <v>93</v>
      </c>
      <c r="B55" s="8" t="s">
        <v>28</v>
      </c>
      <c r="C55" s="32"/>
      <c r="D55" s="24"/>
      <c r="E55" s="24"/>
      <c r="F55" s="15"/>
      <c r="G55" s="24"/>
      <c r="H55" s="15"/>
      <c r="I55" s="24"/>
      <c r="J55" s="30"/>
    </row>
    <row r="56" spans="1:10" s="1" customFormat="1" ht="24">
      <c r="A56" s="5"/>
      <c r="B56" s="12" t="s">
        <v>121</v>
      </c>
      <c r="C56" s="32" t="s">
        <v>15</v>
      </c>
      <c r="D56" s="31">
        <v>1489.8</v>
      </c>
      <c r="E56" s="31">
        <v>1873.67</v>
      </c>
      <c r="F56" s="15">
        <f t="shared" si="3"/>
        <v>125.76654584507988</v>
      </c>
      <c r="G56" s="31">
        <v>1873.67</v>
      </c>
      <c r="H56" s="15">
        <f t="shared" si="4"/>
        <v>100</v>
      </c>
      <c r="I56" s="31">
        <v>1873.67</v>
      </c>
      <c r="J56" s="30">
        <f t="shared" si="5"/>
        <v>100</v>
      </c>
    </row>
    <row r="57" spans="1:10" s="1" customFormat="1" ht="36">
      <c r="A57" s="5"/>
      <c r="B57" s="12" t="s">
        <v>122</v>
      </c>
      <c r="C57" s="32" t="s">
        <v>117</v>
      </c>
      <c r="D57" s="31">
        <v>2606.6</v>
      </c>
      <c r="E57" s="31">
        <v>2734.324</v>
      </c>
      <c r="F57" s="15">
        <f t="shared" si="3"/>
        <v>104.90002301849154</v>
      </c>
      <c r="G57" s="31">
        <v>2734.324</v>
      </c>
      <c r="H57" s="15">
        <f t="shared" si="4"/>
        <v>100</v>
      </c>
      <c r="I57" s="31">
        <v>2734.324</v>
      </c>
      <c r="J57" s="30">
        <f t="shared" si="5"/>
        <v>100</v>
      </c>
    </row>
    <row r="58" spans="1:10" s="1" customFormat="1" ht="24">
      <c r="A58" s="5"/>
      <c r="B58" s="12" t="s">
        <v>123</v>
      </c>
      <c r="C58" s="32" t="s">
        <v>117</v>
      </c>
      <c r="D58" s="31">
        <v>2700</v>
      </c>
      <c r="E58" s="31">
        <v>3450</v>
      </c>
      <c r="F58" s="15">
        <f t="shared" si="3"/>
        <v>127.77777777777777</v>
      </c>
      <c r="G58" s="31">
        <v>3450</v>
      </c>
      <c r="H58" s="15">
        <f t="shared" si="4"/>
        <v>100</v>
      </c>
      <c r="I58" s="31">
        <v>3450</v>
      </c>
      <c r="J58" s="30">
        <f t="shared" si="5"/>
        <v>100</v>
      </c>
    </row>
    <row r="59" spans="1:10" s="1" customFormat="1" ht="12">
      <c r="A59" s="3" t="s">
        <v>60</v>
      </c>
      <c r="B59" s="8" t="s">
        <v>27</v>
      </c>
      <c r="C59" s="9"/>
      <c r="D59" s="22"/>
      <c r="E59" s="22"/>
      <c r="F59" s="15"/>
      <c r="G59" s="22"/>
      <c r="H59" s="15"/>
      <c r="I59" s="22"/>
      <c r="J59" s="30"/>
    </row>
    <row r="60" spans="1:10" s="1" customFormat="1" ht="24">
      <c r="A60" s="3"/>
      <c r="B60" s="23" t="s">
        <v>87</v>
      </c>
      <c r="C60" s="13" t="s">
        <v>20</v>
      </c>
      <c r="D60" s="24">
        <v>19</v>
      </c>
      <c r="E60" s="24">
        <v>19</v>
      </c>
      <c r="F60" s="15">
        <f t="shared" si="3"/>
        <v>100</v>
      </c>
      <c r="G60" s="24">
        <v>19</v>
      </c>
      <c r="H60" s="15">
        <f t="shared" si="4"/>
        <v>100</v>
      </c>
      <c r="I60" s="24">
        <v>19</v>
      </c>
      <c r="J60" s="30">
        <f t="shared" si="5"/>
        <v>100</v>
      </c>
    </row>
    <row r="61" spans="1:10" s="1" customFormat="1" ht="12">
      <c r="A61" s="3"/>
      <c r="B61" s="23" t="s">
        <v>88</v>
      </c>
      <c r="C61" s="13" t="s">
        <v>20</v>
      </c>
      <c r="D61" s="24">
        <v>1</v>
      </c>
      <c r="E61" s="24">
        <v>1</v>
      </c>
      <c r="F61" s="15">
        <f t="shared" si="3"/>
        <v>100</v>
      </c>
      <c r="G61" s="24">
        <v>1</v>
      </c>
      <c r="H61" s="15">
        <f t="shared" si="4"/>
        <v>100</v>
      </c>
      <c r="I61" s="24">
        <v>1</v>
      </c>
      <c r="J61" s="30">
        <f t="shared" si="5"/>
        <v>100</v>
      </c>
    </row>
    <row r="62" spans="1:10" s="1" customFormat="1" ht="12">
      <c r="A62" s="3"/>
      <c r="B62" s="23" t="s">
        <v>89</v>
      </c>
      <c r="C62" s="13" t="s">
        <v>20</v>
      </c>
      <c r="D62" s="24">
        <v>1</v>
      </c>
      <c r="E62" s="24">
        <v>1</v>
      </c>
      <c r="F62" s="15">
        <f t="shared" si="3"/>
        <v>100</v>
      </c>
      <c r="G62" s="24">
        <v>1</v>
      </c>
      <c r="H62" s="15">
        <f t="shared" si="4"/>
        <v>100</v>
      </c>
      <c r="I62" s="24">
        <v>1</v>
      </c>
      <c r="J62" s="30">
        <f t="shared" si="5"/>
        <v>100</v>
      </c>
    </row>
    <row r="63" spans="1:10" s="1" customFormat="1" ht="12">
      <c r="A63" s="3"/>
      <c r="B63" s="23" t="s">
        <v>90</v>
      </c>
      <c r="C63" s="13" t="s">
        <v>20</v>
      </c>
      <c r="D63" s="24">
        <v>2</v>
      </c>
      <c r="E63" s="24">
        <v>2</v>
      </c>
      <c r="F63" s="15">
        <f t="shared" si="3"/>
        <v>100</v>
      </c>
      <c r="G63" s="24">
        <v>2</v>
      </c>
      <c r="H63" s="15">
        <f t="shared" si="4"/>
        <v>100</v>
      </c>
      <c r="I63" s="24">
        <v>2</v>
      </c>
      <c r="J63" s="30">
        <f t="shared" si="5"/>
        <v>100</v>
      </c>
    </row>
    <row r="64" spans="1:10" s="1" customFormat="1" ht="12">
      <c r="A64" s="3"/>
      <c r="B64" s="23" t="s">
        <v>91</v>
      </c>
      <c r="C64" s="13" t="s">
        <v>20</v>
      </c>
      <c r="D64" s="24">
        <v>2</v>
      </c>
      <c r="E64" s="24">
        <v>2</v>
      </c>
      <c r="F64" s="15">
        <f t="shared" si="3"/>
        <v>100</v>
      </c>
      <c r="G64" s="24">
        <v>2</v>
      </c>
      <c r="H64" s="15">
        <f t="shared" si="4"/>
        <v>100</v>
      </c>
      <c r="I64" s="24">
        <v>2</v>
      </c>
      <c r="J64" s="30">
        <f t="shared" si="5"/>
        <v>100</v>
      </c>
    </row>
    <row r="65" spans="1:10" s="1" customFormat="1" ht="12">
      <c r="A65" s="3" t="s">
        <v>94</v>
      </c>
      <c r="B65" s="8" t="s">
        <v>29</v>
      </c>
      <c r="C65" s="9"/>
      <c r="D65" s="22"/>
      <c r="E65" s="22"/>
      <c r="F65" s="15"/>
      <c r="G65" s="22"/>
      <c r="H65" s="15"/>
      <c r="I65" s="22"/>
      <c r="J65" s="30"/>
    </row>
    <row r="66" spans="1:10" s="1" customFormat="1" ht="12">
      <c r="A66" s="3"/>
      <c r="B66" s="23" t="s">
        <v>69</v>
      </c>
      <c r="C66" s="13" t="s">
        <v>20</v>
      </c>
      <c r="D66" s="14">
        <v>1</v>
      </c>
      <c r="E66" s="14">
        <v>1</v>
      </c>
      <c r="F66" s="15">
        <f t="shared" si="3"/>
        <v>100</v>
      </c>
      <c r="G66" s="14">
        <v>1</v>
      </c>
      <c r="H66" s="15">
        <f t="shared" si="4"/>
        <v>100</v>
      </c>
      <c r="I66" s="14">
        <v>1</v>
      </c>
      <c r="J66" s="30">
        <f t="shared" si="5"/>
        <v>100</v>
      </c>
    </row>
    <row r="67" spans="1:10" s="1" customFormat="1" ht="60">
      <c r="A67" s="5"/>
      <c r="B67" s="23" t="s">
        <v>30</v>
      </c>
      <c r="C67" s="13" t="s">
        <v>5</v>
      </c>
      <c r="D67" s="14">
        <v>120</v>
      </c>
      <c r="E67" s="14">
        <v>130</v>
      </c>
      <c r="F67" s="15">
        <f t="shared" si="3"/>
        <v>108.33333333333333</v>
      </c>
      <c r="G67" s="14">
        <v>130</v>
      </c>
      <c r="H67" s="15">
        <f t="shared" si="4"/>
        <v>100</v>
      </c>
      <c r="I67" s="14">
        <v>130</v>
      </c>
      <c r="J67" s="30">
        <f t="shared" si="5"/>
        <v>100</v>
      </c>
    </row>
    <row r="68" spans="1:10" s="1" customFormat="1" ht="12">
      <c r="A68" s="5"/>
      <c r="B68" s="23" t="s">
        <v>70</v>
      </c>
      <c r="C68" s="13" t="s">
        <v>20</v>
      </c>
      <c r="D68" s="14">
        <v>1</v>
      </c>
      <c r="E68" s="14">
        <v>1</v>
      </c>
      <c r="F68" s="15">
        <f t="shared" si="3"/>
        <v>100</v>
      </c>
      <c r="G68" s="14">
        <v>1</v>
      </c>
      <c r="H68" s="15">
        <f t="shared" si="4"/>
        <v>100</v>
      </c>
      <c r="I68" s="14">
        <v>1</v>
      </c>
      <c r="J68" s="30">
        <f t="shared" si="5"/>
        <v>100</v>
      </c>
    </row>
    <row r="69" spans="1:10" s="1" customFormat="1" ht="36">
      <c r="A69" s="5"/>
      <c r="B69" s="23" t="s">
        <v>73</v>
      </c>
      <c r="C69" s="13" t="s">
        <v>5</v>
      </c>
      <c r="D69" s="14">
        <v>347</v>
      </c>
      <c r="E69" s="14">
        <v>334</v>
      </c>
      <c r="F69" s="15">
        <f t="shared" si="3"/>
        <v>96.25360230547551</v>
      </c>
      <c r="G69" s="14">
        <v>334</v>
      </c>
      <c r="H69" s="15">
        <f t="shared" si="4"/>
        <v>100</v>
      </c>
      <c r="I69" s="14">
        <v>334</v>
      </c>
      <c r="J69" s="30">
        <f t="shared" si="5"/>
        <v>100</v>
      </c>
    </row>
    <row r="70" spans="1:10" s="1" customFormat="1" ht="36">
      <c r="A70" s="5"/>
      <c r="B70" s="23" t="s">
        <v>31</v>
      </c>
      <c r="C70" s="13" t="s">
        <v>5</v>
      </c>
      <c r="D70" s="23">
        <v>0</v>
      </c>
      <c r="E70" s="23">
        <v>0</v>
      </c>
      <c r="F70" s="15"/>
      <c r="G70" s="23">
        <v>0</v>
      </c>
      <c r="H70" s="15"/>
      <c r="I70" s="23">
        <v>0</v>
      </c>
      <c r="J70" s="30"/>
    </row>
    <row r="71" spans="1:10" s="1" customFormat="1" ht="24">
      <c r="A71" s="5"/>
      <c r="B71" s="23" t="s">
        <v>32</v>
      </c>
      <c r="C71" s="13" t="s">
        <v>5</v>
      </c>
      <c r="D71" s="23">
        <v>0</v>
      </c>
      <c r="E71" s="23">
        <v>0</v>
      </c>
      <c r="F71" s="15"/>
      <c r="G71" s="23">
        <v>0</v>
      </c>
      <c r="H71" s="15"/>
      <c r="I71" s="23">
        <v>0</v>
      </c>
      <c r="J71" s="30"/>
    </row>
    <row r="72" spans="1:10" s="1" customFormat="1" ht="12">
      <c r="A72" s="5"/>
      <c r="B72" s="23" t="s">
        <v>71</v>
      </c>
      <c r="C72" s="13" t="s">
        <v>5</v>
      </c>
      <c r="D72" s="23">
        <v>1</v>
      </c>
      <c r="E72" s="23">
        <v>1</v>
      </c>
      <c r="F72" s="15">
        <f t="shared" si="3"/>
        <v>100</v>
      </c>
      <c r="G72" s="23">
        <v>1</v>
      </c>
      <c r="H72" s="15">
        <f t="shared" si="4"/>
        <v>100</v>
      </c>
      <c r="I72" s="23">
        <v>1</v>
      </c>
      <c r="J72" s="30">
        <f t="shared" si="5"/>
        <v>100</v>
      </c>
    </row>
    <row r="73" spans="1:10" s="1" customFormat="1" ht="24">
      <c r="A73" s="5"/>
      <c r="B73" s="23" t="s">
        <v>72</v>
      </c>
      <c r="C73" s="13" t="s">
        <v>5</v>
      </c>
      <c r="D73" s="23">
        <v>194</v>
      </c>
      <c r="E73" s="23">
        <v>194</v>
      </c>
      <c r="F73" s="15">
        <f t="shared" si="3"/>
        <v>100</v>
      </c>
      <c r="G73" s="23">
        <v>194</v>
      </c>
      <c r="H73" s="15">
        <f t="shared" si="4"/>
        <v>100</v>
      </c>
      <c r="I73" s="23">
        <v>194</v>
      </c>
      <c r="J73" s="30">
        <f t="shared" si="5"/>
        <v>100</v>
      </c>
    </row>
    <row r="74" spans="1:10" s="1" customFormat="1" ht="12">
      <c r="A74" s="3" t="s">
        <v>95</v>
      </c>
      <c r="B74" s="8" t="s">
        <v>33</v>
      </c>
      <c r="C74" s="9"/>
      <c r="D74" s="22"/>
      <c r="E74" s="22"/>
      <c r="F74" s="15"/>
      <c r="G74" s="22"/>
      <c r="H74" s="15"/>
      <c r="I74" s="22"/>
      <c r="J74" s="30"/>
    </row>
    <row r="75" spans="1:10" s="1" customFormat="1" ht="12">
      <c r="A75" s="5"/>
      <c r="B75" s="23" t="s">
        <v>50</v>
      </c>
      <c r="C75" s="13" t="s">
        <v>20</v>
      </c>
      <c r="D75" s="23">
        <v>0</v>
      </c>
      <c r="E75" s="23">
        <v>0</v>
      </c>
      <c r="F75" s="15"/>
      <c r="G75" s="23">
        <v>0</v>
      </c>
      <c r="H75" s="15"/>
      <c r="I75" s="23">
        <v>0</v>
      </c>
      <c r="J75" s="30"/>
    </row>
    <row r="76" spans="1:10" s="1" customFormat="1" ht="24">
      <c r="A76" s="5"/>
      <c r="B76" s="23" t="s">
        <v>74</v>
      </c>
      <c r="C76" s="13" t="s">
        <v>20</v>
      </c>
      <c r="D76" s="24">
        <v>1</v>
      </c>
      <c r="E76" s="24">
        <v>1</v>
      </c>
      <c r="F76" s="15">
        <f t="shared" si="3"/>
        <v>100</v>
      </c>
      <c r="G76" s="24">
        <v>1</v>
      </c>
      <c r="H76" s="15">
        <f t="shared" si="4"/>
        <v>100</v>
      </c>
      <c r="I76" s="24">
        <v>1</v>
      </c>
      <c r="J76" s="30">
        <f t="shared" si="5"/>
        <v>100</v>
      </c>
    </row>
    <row r="77" spans="1:10" s="1" customFormat="1" ht="24">
      <c r="A77" s="5"/>
      <c r="B77" s="23" t="s">
        <v>51</v>
      </c>
      <c r="C77" s="13" t="s">
        <v>52</v>
      </c>
      <c r="D77" s="24">
        <v>24</v>
      </c>
      <c r="E77" s="24">
        <v>24</v>
      </c>
      <c r="F77" s="15">
        <f t="shared" si="3"/>
        <v>100</v>
      </c>
      <c r="G77" s="24">
        <v>24</v>
      </c>
      <c r="H77" s="15">
        <f t="shared" si="4"/>
        <v>100</v>
      </c>
      <c r="I77" s="24">
        <v>24</v>
      </c>
      <c r="J77" s="30">
        <f t="shared" si="5"/>
        <v>100</v>
      </c>
    </row>
    <row r="78" spans="1:10" s="1" customFormat="1" ht="12">
      <c r="A78" s="5"/>
      <c r="B78" s="23" t="s">
        <v>53</v>
      </c>
      <c r="C78" s="13" t="s">
        <v>20</v>
      </c>
      <c r="D78" s="24">
        <v>0</v>
      </c>
      <c r="E78" s="24">
        <v>0</v>
      </c>
      <c r="F78" s="15"/>
      <c r="G78" s="24">
        <v>0</v>
      </c>
      <c r="H78" s="15"/>
      <c r="I78" s="24">
        <v>0</v>
      </c>
      <c r="J78" s="30"/>
    </row>
    <row r="79" spans="1:10" s="1" customFormat="1" ht="12">
      <c r="A79" s="5"/>
      <c r="B79" s="23" t="s">
        <v>75</v>
      </c>
      <c r="C79" s="13" t="s">
        <v>5</v>
      </c>
      <c r="D79" s="14">
        <v>437</v>
      </c>
      <c r="E79" s="14">
        <v>460</v>
      </c>
      <c r="F79" s="15">
        <f t="shared" si="3"/>
        <v>105.26315789473684</v>
      </c>
      <c r="G79" s="14">
        <v>460</v>
      </c>
      <c r="H79" s="15">
        <f t="shared" si="4"/>
        <v>100</v>
      </c>
      <c r="I79" s="14">
        <v>460</v>
      </c>
      <c r="J79" s="30">
        <f t="shared" si="5"/>
        <v>100</v>
      </c>
    </row>
    <row r="80" spans="1:10" s="1" customFormat="1" ht="36">
      <c r="A80" s="5"/>
      <c r="B80" s="23" t="s">
        <v>56</v>
      </c>
      <c r="C80" s="13" t="s">
        <v>57</v>
      </c>
      <c r="D80" s="23">
        <v>50</v>
      </c>
      <c r="E80" s="23">
        <v>50</v>
      </c>
      <c r="F80" s="15">
        <f t="shared" si="3"/>
        <v>100</v>
      </c>
      <c r="G80" s="23">
        <v>50</v>
      </c>
      <c r="H80" s="15">
        <f t="shared" si="4"/>
        <v>100</v>
      </c>
      <c r="I80" s="23">
        <v>50</v>
      </c>
      <c r="J80" s="30">
        <f t="shared" si="5"/>
        <v>100</v>
      </c>
    </row>
    <row r="81" spans="1:10" s="1" customFormat="1" ht="12">
      <c r="A81" s="5"/>
      <c r="B81" s="23" t="s">
        <v>77</v>
      </c>
      <c r="C81" s="13" t="s">
        <v>20</v>
      </c>
      <c r="D81" s="14">
        <v>2</v>
      </c>
      <c r="E81" s="14">
        <v>2</v>
      </c>
      <c r="F81" s="15">
        <f t="shared" si="3"/>
        <v>100</v>
      </c>
      <c r="G81" s="14">
        <v>2</v>
      </c>
      <c r="H81" s="15">
        <f t="shared" si="4"/>
        <v>100</v>
      </c>
      <c r="I81" s="14">
        <v>2</v>
      </c>
      <c r="J81" s="30">
        <f t="shared" si="5"/>
        <v>100</v>
      </c>
    </row>
    <row r="82" spans="1:10" s="1" customFormat="1" ht="24">
      <c r="A82" s="5"/>
      <c r="B82" s="23" t="s">
        <v>76</v>
      </c>
      <c r="C82" s="13" t="s">
        <v>57</v>
      </c>
      <c r="D82" s="14">
        <v>20</v>
      </c>
      <c r="E82" s="14">
        <v>20</v>
      </c>
      <c r="F82" s="15">
        <f t="shared" si="3"/>
        <v>100</v>
      </c>
      <c r="G82" s="14">
        <v>20</v>
      </c>
      <c r="H82" s="15">
        <f t="shared" si="4"/>
        <v>100</v>
      </c>
      <c r="I82" s="14">
        <v>20</v>
      </c>
      <c r="J82" s="30">
        <f t="shared" si="5"/>
        <v>100</v>
      </c>
    </row>
    <row r="83" spans="1:10" s="1" customFormat="1" ht="12">
      <c r="A83" s="5"/>
      <c r="B83" s="23" t="s">
        <v>54</v>
      </c>
      <c r="C83" s="13" t="s">
        <v>20</v>
      </c>
      <c r="D83" s="23">
        <v>0</v>
      </c>
      <c r="E83" s="23">
        <v>0</v>
      </c>
      <c r="F83" s="15"/>
      <c r="G83" s="23">
        <v>0</v>
      </c>
      <c r="H83" s="15"/>
      <c r="I83" s="23">
        <v>0</v>
      </c>
      <c r="J83" s="30"/>
    </row>
    <row r="84" spans="1:10" s="1" customFormat="1" ht="24">
      <c r="A84" s="5"/>
      <c r="B84" s="23" t="s">
        <v>55</v>
      </c>
      <c r="C84" s="13" t="s">
        <v>20</v>
      </c>
      <c r="D84" s="23">
        <v>1</v>
      </c>
      <c r="E84" s="23">
        <v>1</v>
      </c>
      <c r="F84" s="15">
        <f aca="true" t="shared" si="6" ref="F84:F102">E84*100/D84</f>
        <v>100</v>
      </c>
      <c r="G84" s="23">
        <v>1</v>
      </c>
      <c r="H84" s="15">
        <f aca="true" t="shared" si="7" ref="H84:H102">G84*100/E84</f>
        <v>100</v>
      </c>
      <c r="I84" s="23">
        <v>1</v>
      </c>
      <c r="J84" s="30">
        <f aca="true" t="shared" si="8" ref="J84:J102">I84*100/G84</f>
        <v>100</v>
      </c>
    </row>
    <row r="85" spans="1:10" s="1" customFormat="1" ht="12">
      <c r="A85" s="3" t="s">
        <v>61</v>
      </c>
      <c r="B85" s="8" t="s">
        <v>34</v>
      </c>
      <c r="C85" s="9"/>
      <c r="D85" s="22"/>
      <c r="E85" s="22"/>
      <c r="F85" s="15"/>
      <c r="G85" s="22"/>
      <c r="H85" s="15"/>
      <c r="I85" s="22"/>
      <c r="J85" s="30"/>
    </row>
    <row r="86" spans="1:11" s="1" customFormat="1" ht="24">
      <c r="A86" s="5"/>
      <c r="B86" s="23" t="s">
        <v>35</v>
      </c>
      <c r="C86" s="13" t="s">
        <v>20</v>
      </c>
      <c r="D86" s="14">
        <v>7</v>
      </c>
      <c r="E86" s="14">
        <v>7</v>
      </c>
      <c r="F86" s="15">
        <f t="shared" si="6"/>
        <v>100</v>
      </c>
      <c r="G86" s="14">
        <v>7</v>
      </c>
      <c r="H86" s="15">
        <f t="shared" si="7"/>
        <v>100</v>
      </c>
      <c r="I86" s="14">
        <v>7</v>
      </c>
      <c r="J86" s="30">
        <f t="shared" si="8"/>
        <v>100</v>
      </c>
      <c r="K86" s="33"/>
    </row>
    <row r="87" spans="1:11" s="1" customFormat="1" ht="24">
      <c r="A87" s="5"/>
      <c r="B87" s="23" t="s">
        <v>36</v>
      </c>
      <c r="C87" s="13" t="s">
        <v>20</v>
      </c>
      <c r="D87" s="14">
        <v>7</v>
      </c>
      <c r="E87" s="14">
        <v>7</v>
      </c>
      <c r="F87" s="15">
        <f t="shared" si="6"/>
        <v>100</v>
      </c>
      <c r="G87" s="14">
        <v>7</v>
      </c>
      <c r="H87" s="15">
        <f t="shared" si="7"/>
        <v>100</v>
      </c>
      <c r="I87" s="14">
        <v>7</v>
      </c>
      <c r="J87" s="30">
        <f t="shared" si="8"/>
        <v>100</v>
      </c>
      <c r="K87" s="33"/>
    </row>
    <row r="88" spans="1:11" s="1" customFormat="1" ht="24">
      <c r="A88" s="5"/>
      <c r="B88" s="23" t="s">
        <v>43</v>
      </c>
      <c r="C88" s="13" t="s">
        <v>5</v>
      </c>
      <c r="D88" s="24">
        <v>625</v>
      </c>
      <c r="E88" s="24">
        <v>625</v>
      </c>
      <c r="F88" s="15">
        <f t="shared" si="6"/>
        <v>100</v>
      </c>
      <c r="G88" s="24">
        <v>625</v>
      </c>
      <c r="H88" s="15">
        <f t="shared" si="7"/>
        <v>100</v>
      </c>
      <c r="I88" s="24">
        <v>625</v>
      </c>
      <c r="J88" s="30">
        <f t="shared" si="8"/>
        <v>100</v>
      </c>
      <c r="K88" s="33"/>
    </row>
    <row r="89" spans="1:11" s="1" customFormat="1" ht="24">
      <c r="A89" s="5"/>
      <c r="B89" s="23" t="s">
        <v>37</v>
      </c>
      <c r="C89" s="13" t="s">
        <v>12</v>
      </c>
      <c r="D89" s="21">
        <f>D88/D9*100</f>
        <v>25.427176566314074</v>
      </c>
      <c r="E89" s="21">
        <f>E88/E9*100</f>
        <v>25.406504065040654</v>
      </c>
      <c r="F89" s="15">
        <f t="shared" si="6"/>
        <v>99.91869918699189</v>
      </c>
      <c r="G89" s="21">
        <f>G88/G9*100</f>
        <v>25.406504065040654</v>
      </c>
      <c r="H89" s="15">
        <f t="shared" si="7"/>
        <v>100</v>
      </c>
      <c r="I89" s="21">
        <f>I88/I9*100</f>
        <v>25.406504065040654</v>
      </c>
      <c r="J89" s="30">
        <f t="shared" si="8"/>
        <v>100</v>
      </c>
      <c r="K89" s="33"/>
    </row>
    <row r="90" spans="1:10" s="1" customFormat="1" ht="12">
      <c r="A90" s="3" t="s">
        <v>25</v>
      </c>
      <c r="B90" s="8" t="s">
        <v>38</v>
      </c>
      <c r="C90" s="9"/>
      <c r="D90" s="22"/>
      <c r="E90" s="22"/>
      <c r="F90" s="15"/>
      <c r="G90" s="22"/>
      <c r="H90" s="15"/>
      <c r="I90" s="22"/>
      <c r="J90" s="30"/>
    </row>
    <row r="91" spans="1:11" s="1" customFormat="1" ht="12">
      <c r="A91" s="5"/>
      <c r="B91" s="23" t="s">
        <v>96</v>
      </c>
      <c r="C91" s="13" t="s">
        <v>20</v>
      </c>
      <c r="D91" s="23">
        <v>1</v>
      </c>
      <c r="E91" s="23">
        <v>1</v>
      </c>
      <c r="F91" s="15">
        <f t="shared" si="6"/>
        <v>100</v>
      </c>
      <c r="G91" s="23">
        <v>1</v>
      </c>
      <c r="H91" s="15">
        <f t="shared" si="7"/>
        <v>100</v>
      </c>
      <c r="I91" s="23">
        <v>1</v>
      </c>
      <c r="J91" s="30">
        <f t="shared" si="8"/>
        <v>100</v>
      </c>
      <c r="K91" s="33"/>
    </row>
    <row r="92" spans="1:11" s="1" customFormat="1" ht="12">
      <c r="A92" s="5"/>
      <c r="B92" s="23" t="s">
        <v>66</v>
      </c>
      <c r="C92" s="13" t="s">
        <v>20</v>
      </c>
      <c r="D92" s="23">
        <v>1</v>
      </c>
      <c r="E92" s="23">
        <v>1</v>
      </c>
      <c r="F92" s="15">
        <f t="shared" si="6"/>
        <v>100</v>
      </c>
      <c r="G92" s="23">
        <v>1</v>
      </c>
      <c r="H92" s="15">
        <f t="shared" si="7"/>
        <v>100</v>
      </c>
      <c r="I92" s="23">
        <v>1</v>
      </c>
      <c r="J92" s="30">
        <f t="shared" si="8"/>
        <v>100</v>
      </c>
      <c r="K92" s="33"/>
    </row>
    <row r="93" spans="1:11" s="1" customFormat="1" ht="12">
      <c r="A93" s="5"/>
      <c r="B93" s="23" t="s">
        <v>97</v>
      </c>
      <c r="C93" s="13" t="s">
        <v>5</v>
      </c>
      <c r="D93" s="14">
        <v>6</v>
      </c>
      <c r="E93" s="14">
        <v>6</v>
      </c>
      <c r="F93" s="15">
        <f t="shared" si="6"/>
        <v>100</v>
      </c>
      <c r="G93" s="14">
        <v>6</v>
      </c>
      <c r="H93" s="15">
        <f t="shared" si="7"/>
        <v>100</v>
      </c>
      <c r="I93" s="14">
        <v>6</v>
      </c>
      <c r="J93" s="30">
        <f t="shared" si="8"/>
        <v>100</v>
      </c>
      <c r="K93" s="33"/>
    </row>
    <row r="94" spans="1:11" s="1" customFormat="1" ht="12">
      <c r="A94" s="5"/>
      <c r="B94" s="23" t="s">
        <v>98</v>
      </c>
      <c r="C94" s="13" t="s">
        <v>20</v>
      </c>
      <c r="D94" s="14">
        <v>1</v>
      </c>
      <c r="E94" s="14">
        <v>1</v>
      </c>
      <c r="F94" s="15">
        <f t="shared" si="6"/>
        <v>100</v>
      </c>
      <c r="G94" s="14">
        <v>1</v>
      </c>
      <c r="H94" s="15">
        <f t="shared" si="7"/>
        <v>100</v>
      </c>
      <c r="I94" s="14">
        <v>1</v>
      </c>
      <c r="J94" s="30">
        <f t="shared" si="8"/>
        <v>100</v>
      </c>
      <c r="K94" s="33"/>
    </row>
    <row r="95" spans="1:11" s="1" customFormat="1" ht="24">
      <c r="A95" s="5"/>
      <c r="B95" s="23" t="s">
        <v>99</v>
      </c>
      <c r="C95" s="13" t="s">
        <v>5</v>
      </c>
      <c r="D95" s="14">
        <v>9</v>
      </c>
      <c r="E95" s="14">
        <v>9</v>
      </c>
      <c r="F95" s="15">
        <f t="shared" si="6"/>
        <v>100</v>
      </c>
      <c r="G95" s="14">
        <v>9</v>
      </c>
      <c r="H95" s="15">
        <f t="shared" si="7"/>
        <v>100</v>
      </c>
      <c r="I95" s="14">
        <v>9</v>
      </c>
      <c r="J95" s="30">
        <f t="shared" si="8"/>
        <v>100</v>
      </c>
      <c r="K95" s="33"/>
    </row>
    <row r="96" spans="1:11" s="1" customFormat="1" ht="24">
      <c r="A96" s="5"/>
      <c r="B96" s="23" t="s">
        <v>39</v>
      </c>
      <c r="C96" s="13" t="s">
        <v>20</v>
      </c>
      <c r="D96" s="23">
        <v>1</v>
      </c>
      <c r="E96" s="23">
        <v>1</v>
      </c>
      <c r="F96" s="15">
        <f t="shared" si="6"/>
        <v>100</v>
      </c>
      <c r="G96" s="23">
        <v>1</v>
      </c>
      <c r="H96" s="15">
        <f t="shared" si="7"/>
        <v>100</v>
      </c>
      <c r="I96" s="23">
        <v>1</v>
      </c>
      <c r="J96" s="30">
        <f t="shared" si="8"/>
        <v>100</v>
      </c>
      <c r="K96" s="33"/>
    </row>
    <row r="97" spans="1:11" s="1" customFormat="1" ht="24">
      <c r="A97" s="5"/>
      <c r="B97" s="23" t="s">
        <v>40</v>
      </c>
      <c r="C97" s="13" t="s">
        <v>5</v>
      </c>
      <c r="D97" s="23">
        <v>0</v>
      </c>
      <c r="E97" s="23">
        <v>0</v>
      </c>
      <c r="F97" s="15"/>
      <c r="G97" s="23">
        <v>0</v>
      </c>
      <c r="H97" s="15"/>
      <c r="I97" s="23">
        <v>0</v>
      </c>
      <c r="J97" s="30"/>
      <c r="K97" s="33"/>
    </row>
    <row r="98" spans="1:13" s="1" customFormat="1" ht="12">
      <c r="A98" s="3" t="s">
        <v>126</v>
      </c>
      <c r="B98" s="8" t="s">
        <v>41</v>
      </c>
      <c r="C98" s="9"/>
      <c r="D98" s="22"/>
      <c r="E98" s="22"/>
      <c r="F98" s="15"/>
      <c r="G98" s="22"/>
      <c r="H98" s="15"/>
      <c r="I98" s="22"/>
      <c r="J98" s="30"/>
      <c r="K98" s="33"/>
      <c r="L98" s="39"/>
      <c r="M98" s="39"/>
    </row>
    <row r="99" spans="1:13" s="1" customFormat="1" ht="12">
      <c r="A99" s="5"/>
      <c r="B99" s="23" t="s">
        <v>131</v>
      </c>
      <c r="C99" s="13" t="s">
        <v>5</v>
      </c>
      <c r="D99" s="14">
        <v>737</v>
      </c>
      <c r="E99" s="14">
        <v>737</v>
      </c>
      <c r="F99" s="15">
        <f t="shared" si="6"/>
        <v>100</v>
      </c>
      <c r="G99" s="14">
        <v>737</v>
      </c>
      <c r="H99" s="15">
        <f t="shared" si="7"/>
        <v>100</v>
      </c>
      <c r="I99" s="14">
        <v>737</v>
      </c>
      <c r="J99" s="30">
        <f t="shared" si="8"/>
        <v>100</v>
      </c>
      <c r="K99" s="38"/>
      <c r="L99" s="39"/>
      <c r="M99" s="39"/>
    </row>
    <row r="100" spans="1:13" s="1" customFormat="1" ht="36">
      <c r="A100" s="5"/>
      <c r="B100" s="23" t="s">
        <v>42</v>
      </c>
      <c r="C100" s="13" t="s">
        <v>5</v>
      </c>
      <c r="D100" s="14">
        <v>60</v>
      </c>
      <c r="E100" s="14">
        <v>60</v>
      </c>
      <c r="F100" s="15">
        <f t="shared" si="6"/>
        <v>100</v>
      </c>
      <c r="G100" s="14">
        <v>60</v>
      </c>
      <c r="H100" s="15">
        <f t="shared" si="7"/>
        <v>100</v>
      </c>
      <c r="I100" s="14">
        <v>60</v>
      </c>
      <c r="J100" s="30">
        <f t="shared" si="8"/>
        <v>100</v>
      </c>
      <c r="K100" s="33"/>
      <c r="L100" s="39"/>
      <c r="M100" s="39"/>
    </row>
    <row r="101" spans="1:13" s="1" customFormat="1" ht="24">
      <c r="A101" s="5"/>
      <c r="B101" s="23" t="s">
        <v>44</v>
      </c>
      <c r="C101" s="13" t="s">
        <v>20</v>
      </c>
      <c r="D101" s="14">
        <v>1</v>
      </c>
      <c r="E101" s="14">
        <v>1</v>
      </c>
      <c r="F101" s="15">
        <f t="shared" si="6"/>
        <v>100</v>
      </c>
      <c r="G101" s="14">
        <v>1</v>
      </c>
      <c r="H101" s="15">
        <f t="shared" si="7"/>
        <v>100</v>
      </c>
      <c r="I101" s="14">
        <v>1</v>
      </c>
      <c r="J101" s="30">
        <f t="shared" si="8"/>
        <v>100</v>
      </c>
      <c r="K101" s="33"/>
      <c r="L101" s="39"/>
      <c r="M101" s="39"/>
    </row>
    <row r="102" spans="1:13" s="1" customFormat="1" ht="36">
      <c r="A102" s="5"/>
      <c r="B102" s="23" t="s">
        <v>45</v>
      </c>
      <c r="C102" s="13" t="s">
        <v>5</v>
      </c>
      <c r="D102" s="24">
        <v>35</v>
      </c>
      <c r="E102" s="24">
        <v>35</v>
      </c>
      <c r="F102" s="15">
        <f t="shared" si="6"/>
        <v>100</v>
      </c>
      <c r="G102" s="24">
        <v>35</v>
      </c>
      <c r="H102" s="15">
        <f t="shared" si="7"/>
        <v>100</v>
      </c>
      <c r="I102" s="24">
        <v>35</v>
      </c>
      <c r="J102" s="30">
        <f t="shared" si="8"/>
        <v>100</v>
      </c>
      <c r="K102" s="33"/>
      <c r="L102" s="39"/>
      <c r="M102" s="39"/>
    </row>
    <row r="103" spans="1:13" s="1" customFormat="1" ht="12">
      <c r="A103" s="3" t="s">
        <v>132</v>
      </c>
      <c r="B103" s="8" t="s">
        <v>127</v>
      </c>
      <c r="C103" s="9"/>
      <c r="D103" s="22"/>
      <c r="E103" s="22"/>
      <c r="F103" s="15"/>
      <c r="G103" s="22"/>
      <c r="H103" s="15"/>
      <c r="I103" s="22"/>
      <c r="J103" s="30"/>
      <c r="K103" s="33"/>
      <c r="L103" s="39"/>
      <c r="M103" s="39"/>
    </row>
    <row r="104" spans="1:13" s="1" customFormat="1" ht="25.5" customHeight="1">
      <c r="A104" s="5"/>
      <c r="B104" s="23" t="s">
        <v>128</v>
      </c>
      <c r="C104" s="13" t="s">
        <v>117</v>
      </c>
      <c r="D104" s="31">
        <v>74518.184</v>
      </c>
      <c r="E104" s="31">
        <v>46339.564</v>
      </c>
      <c r="F104" s="15">
        <f>E104*100/D104</f>
        <v>62.185578757528496</v>
      </c>
      <c r="G104" s="31">
        <v>40179.381</v>
      </c>
      <c r="H104" s="15">
        <f>G104*100/E104</f>
        <v>86.70642865780955</v>
      </c>
      <c r="I104" s="31">
        <v>38097.894</v>
      </c>
      <c r="J104" s="30">
        <f>I104*100/G104</f>
        <v>94.81951451666217</v>
      </c>
      <c r="K104" s="38"/>
      <c r="L104" s="39"/>
      <c r="M104" s="39"/>
    </row>
    <row r="105" spans="1:13" s="1" customFormat="1" ht="24">
      <c r="A105" s="5"/>
      <c r="B105" s="23" t="s">
        <v>129</v>
      </c>
      <c r="C105" s="13" t="s">
        <v>117</v>
      </c>
      <c r="D105" s="31">
        <v>15674.575</v>
      </c>
      <c r="E105" s="31">
        <v>18288.185</v>
      </c>
      <c r="F105" s="15">
        <f>E105*100/D105</f>
        <v>116.6742000979293</v>
      </c>
      <c r="G105" s="31">
        <v>18288.185</v>
      </c>
      <c r="H105" s="15">
        <f>G105*100/E105</f>
        <v>100</v>
      </c>
      <c r="I105" s="31">
        <v>18288.185</v>
      </c>
      <c r="J105" s="30">
        <f>I105*100/G105</f>
        <v>100</v>
      </c>
      <c r="K105" s="33"/>
      <c r="L105" s="39"/>
      <c r="M105" s="39"/>
    </row>
    <row r="106" spans="1:11" s="1" customFormat="1" ht="24">
      <c r="A106" s="5"/>
      <c r="B106" s="23" t="s">
        <v>130</v>
      </c>
      <c r="C106" s="13" t="s">
        <v>117</v>
      </c>
      <c r="D106" s="31">
        <v>64</v>
      </c>
      <c r="E106" s="31">
        <v>64</v>
      </c>
      <c r="F106" s="15">
        <f>E106*100/D106</f>
        <v>100</v>
      </c>
      <c r="G106" s="31">
        <v>64</v>
      </c>
      <c r="H106" s="15">
        <f>G106*100/E106</f>
        <v>100</v>
      </c>
      <c r="I106" s="31">
        <v>64</v>
      </c>
      <c r="J106" s="30">
        <f>I106*100/G106</f>
        <v>100</v>
      </c>
      <c r="K106" s="33"/>
    </row>
  </sheetData>
  <sheetProtection/>
  <mergeCells count="8">
    <mergeCell ref="H1:J1"/>
    <mergeCell ref="B3:J3"/>
    <mergeCell ref="A5:A6"/>
    <mergeCell ref="B5:B6"/>
    <mergeCell ref="C5:C6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Моховикова</dc:creator>
  <cp:keywords/>
  <dc:description/>
  <cp:lastModifiedBy>Buh2</cp:lastModifiedBy>
  <cp:lastPrinted>2023-11-20T10:21:15Z</cp:lastPrinted>
  <dcterms:created xsi:type="dcterms:W3CDTF">2010-12-14T05:23:00Z</dcterms:created>
  <dcterms:modified xsi:type="dcterms:W3CDTF">2023-11-21T02:24:55Z</dcterms:modified>
  <cp:category/>
  <cp:version/>
  <cp:contentType/>
  <cp:contentStatus/>
</cp:coreProperties>
</file>