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<sst xmlns="http://schemas.openxmlformats.org/spreadsheetml/2006/main" count="796" uniqueCount="223">
  <si>
    <t>тыс. руб.</t>
  </si>
  <si>
    <t>5</t>
  </si>
  <si>
    <t>КВСР</t>
  </si>
  <si>
    <t>2</t>
  </si>
  <si>
    <t>Наименование показателя</t>
  </si>
  <si>
    <t>3</t>
  </si>
  <si>
    <t>4</t>
  </si>
  <si>
    <t>КЦСР</t>
  </si>
  <si>
    <t>6</t>
  </si>
  <si>
    <t>КВР</t>
  </si>
  <si>
    <t>ВСЕГО: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</si>
  <si>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</si>
  <si>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</si>
  <si>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9110090090</t>
  </si>
  <si>
    <t>Глава муниципального образования</t>
  </si>
  <si>
    <t>121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</si>
  <si>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</si>
  <si>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</si>
  <si>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9210090100</t>
  </si>
  <si>
    <t>Руководство и управление в сфере установленных функций органов местного самоуправления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</si>
  <si>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</si>
  <si>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</si>
  <si>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</si>
  <si>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</si>
  <si>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Резервные фонды</t>
  </si>
  <si>
    <t>9510090500</t>
  </si>
  <si>
    <t>Резервный фонд администрации Борского сельсовета</t>
  </si>
  <si>
    <t>870</t>
  </si>
  <si>
    <t>Резервные средства</t>
  </si>
  <si>
    <t>Другие общегосударственные вопросы</t>
  </si>
  <si>
    <t>9310075140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</si>
  <si>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</si>
  <si>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НАЦИОНАЛЬНАЯ ОБОРОНА</t>
  </si>
  <si>
    <t>Мобилизационная и вневойсковая подготовка</t>
  </si>
  <si>
    <t>9310051180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</si>
  <si>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</si>
  <si>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</si>
  <si>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08</t>
  </si>
  <si>
    <t>Транспорт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</si>
  <si>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</si>
  <si>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</si>
  <si>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</si>
  <si>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0320075940</t>
  </si>
  <si>
    <t>0320091020</t>
  </si>
  <si>
    <t>ЖИЛИЩНО-КОММУНАЛЬНОЕ ХОЗЯЙСТВО</t>
  </si>
  <si>
    <t>Жилищное хозяйство</t>
  </si>
  <si>
    <t>0350083010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</si>
  <si>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муниципальной программы</t>
  </si>
  <si>
    <t>Коммунальное хозяйство</t>
  </si>
  <si>
    <t>0310090070</t>
  </si>
  <si>
    <t>0310091010</t>
  </si>
  <si>
    <t>0340083190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</si>
  <si>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</si>
  <si>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>Благоустройство</t>
  </si>
  <si>
    <t>0310081660</t>
  </si>
  <si>
    <t>360</t>
  </si>
  <si>
    <t>Иные выплаты населению</t>
  </si>
  <si>
    <t>0310090050</t>
  </si>
  <si>
    <t>0310090060</t>
  </si>
  <si>
    <t>0310090080</t>
  </si>
  <si>
    <t>0310091100</t>
  </si>
  <si>
    <t>Муниципальнное задание МБУ комплексному центру по благоустройству Борского сельсовета</t>
  </si>
  <si>
    <t>0320090140</t>
  </si>
  <si>
    <t>ОБРАЗОВАНИЕ</t>
  </si>
  <si>
    <t>Молодежная политика и оздоровление детей</t>
  </si>
  <si>
    <t>0200074560</t>
  </si>
  <si>
    <t>Реализация мероприятий направленных на поддержку деятельности муниципальных молодежных центров</t>
  </si>
  <si>
    <t>0200081950</t>
  </si>
  <si>
    <t>0200081960</t>
  </si>
  <si>
    <t>0200082800</t>
  </si>
  <si>
    <t>Временная занятость несовершеннолетних граждан от 14 до 18 лет в летний период</t>
  </si>
  <si>
    <t>100</t>
  </si>
  <si>
    <t>0200090610</t>
  </si>
  <si>
    <t>КУЛЬТУРА, КИНЕМАТОГРАФИЯ</t>
  </si>
  <si>
    <t>Культура</t>
  </si>
  <si>
    <t>0110090610</t>
  </si>
  <si>
    <t>111</t>
  </si>
  <si>
    <t>112</t>
  </si>
  <si>
    <t>Иные выплаты персоналу казенных учреждений, за исключением фонда оплаты труда</t>
  </si>
  <si>
    <t>119</t>
  </si>
  <si>
    <t>0120090610</t>
  </si>
  <si>
    <t>120</t>
  </si>
  <si>
    <t>ФИЗИЧЕСКАЯ КУЛЬТУРА И СПОРТ</t>
  </si>
  <si>
    <t>Физическая культура</t>
  </si>
  <si>
    <t>Массовый спорт</t>
  </si>
  <si>
    <t>0200081860</t>
  </si>
  <si>
    <t>2016 год</t>
  </si>
  <si>
    <t>ВЕДОМСТВЕННАЯ СТРУКТУРА РАСХОДОВ БЮДЖЕТА БОРСКОГО СЕЛЬСОВЕТА НА 2016 ГОД</t>
  </si>
  <si>
    <t>Приложение 8</t>
  </si>
  <si>
    <t>0102</t>
  </si>
  <si>
    <t>0100</t>
  </si>
  <si>
    <t>Непрограмные расходы главы муниципального образования</t>
  </si>
  <si>
    <t xml:space="preserve">Фонд оплаты труда государственных (муниципальных) органов </t>
  </si>
  <si>
    <t>Непрограмные расходы администрации Борского сельсовета</t>
  </si>
  <si>
    <t>9110000000</t>
  </si>
  <si>
    <t>9100000000</t>
  </si>
  <si>
    <t>9200000000</t>
  </si>
  <si>
    <t>9210000000</t>
  </si>
  <si>
    <t>0104</t>
  </si>
  <si>
    <t>0106</t>
  </si>
  <si>
    <t>0111</t>
  </si>
  <si>
    <t>200</t>
  </si>
  <si>
    <t>Непрограммные расходы по передаче полномочий Администрацией Борского сельсовета</t>
  </si>
  <si>
    <t>Передача полномочий по осуществлению внешнего муниципального контроля Борского сельсовета</t>
  </si>
  <si>
    <t>Иные межбюджетные трансферты</t>
  </si>
  <si>
    <t>9400000000</t>
  </si>
  <si>
    <t>9410000000</t>
  </si>
  <si>
    <t>9419011100</t>
  </si>
  <si>
    <t>500</t>
  </si>
  <si>
    <t>540</t>
  </si>
  <si>
    <t>800</t>
  </si>
  <si>
    <t>9500000000</t>
  </si>
  <si>
    <t>9510000000</t>
  </si>
  <si>
    <t>9300000000</t>
  </si>
  <si>
    <t>9310000000</t>
  </si>
  <si>
    <t>0113</t>
  </si>
  <si>
    <t>0200</t>
  </si>
  <si>
    <t>Фонд оплаты труда казенных учреждений</t>
  </si>
  <si>
    <t>0203</t>
  </si>
  <si>
    <t>240</t>
  </si>
  <si>
    <t>Закупка товаров, работ и услуг для обеспечения государственных (муниципальных) нужд</t>
  </si>
  <si>
    <t>0400</t>
  </si>
  <si>
    <t>0320000000</t>
  </si>
  <si>
    <t>0409</t>
  </si>
  <si>
    <t>0408</t>
  </si>
  <si>
    <t>Софинансирование расходов на содержание автомобильных дорог</t>
  </si>
  <si>
    <t>0500</t>
  </si>
  <si>
    <t>0350000000</t>
  </si>
  <si>
    <t>0501</t>
  </si>
  <si>
    <t>0502</t>
  </si>
  <si>
    <t>Муниципальная программа "Обеспечение комфортной и безопасной среды проживания на территории Борского сельсовета на 2016- 2018 годы"</t>
  </si>
  <si>
    <t>Подпрограмма 1 " Благоустройство на территории Борского сельсовета"</t>
  </si>
  <si>
    <t>0503</t>
  </si>
  <si>
    <t>0310000000</t>
  </si>
  <si>
    <t>300</t>
  </si>
  <si>
    <t>Иные закупки товаров, работ и услуг для обеспечения государственных (муниципальных) нужд</t>
  </si>
  <si>
    <t>0310090051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</si>
  <si>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</si>
  <si>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0700</t>
  </si>
  <si>
    <t>0707</t>
  </si>
  <si>
    <t>Организация деятельности по созданию по месту жительства сети подростковых клубов военно-патриотической, спортивной и краеведческой направленности, их развитие в рамках муниципальной программы "Молодёжь муниципального образования Борского сельсовета на 2016-2018 годы"</t>
  </si>
  <si>
    <t>Обеспечение деятельности подведомственных учреждений в рамках муниципальной программы "Молодёжь муниципального образования Борского сельсовета на 2016-2018 годы"</t>
  </si>
  <si>
    <t>Проведение мероприятий патриотической направленности в рамках муниципальной программы "Молодёжь муниципального образования Борского сельсовета на 2016-2018 годы"</t>
  </si>
  <si>
    <t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2016-2018 годы"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</si>
  <si>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</si>
  <si>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</si>
  <si>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Организация общественных работ и временной занятости граждан, испытывающих трудности в поиске работы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 "</t>
  </si>
  <si>
    <t>Содержание общественной бани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</si>
  <si>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автомобильных дорог общего пользования местного значения (дорожный фонд) за счет средств местного бюджета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2016-2018 годы"</t>
  </si>
  <si>
    <t>Автобусные перевозки в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2016-2018 годы"</t>
  </si>
  <si>
    <t>0801</t>
  </si>
  <si>
    <t>Культура и кинематография</t>
  </si>
  <si>
    <t>0800</t>
  </si>
  <si>
    <t>1100</t>
  </si>
  <si>
    <t>1101</t>
  </si>
  <si>
    <t>1102</t>
  </si>
  <si>
    <t>Проведение физкультурно-массовых мероприятий в поселениях Туруханского района в рамках муниципальной программы "Молодёжь муниципального образования Борского сельсовета на 2016-2018 годы"</t>
  </si>
  <si>
    <t>Расходы на капитальный ремонт и ремонт автомобильных дорог общего пользования местного значения городских округов, городских и сельских поселений с численностью населения менее 90 тысяч человек,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</si>
  <si>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</si>
  <si>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"Обеспечение деятельности подведомственных учреждений в рамках подпрограммы "Развитие духовных, патриотических, нравственных ценностей, сохранение культурных традиций через библиотеку"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2016-2018 годы"</t>
  </si>
  <si>
    <t>"Обеспечение деятельности подведомственных учреждений в рамках подпрограммы "Создание условий для организации досуга и обеспечения жителей Борского сельсовета услугами организации культуры"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2016-2018 годы""</t>
  </si>
  <si>
    <t xml:space="preserve">НАЦИОНАЛЬНАЯ БЕЗОПАСНОСТЬ И ПРАВООХРАНИТЕЛЬНАЯ ДЕЯТЕЛЬНОСТЬ </t>
  </si>
  <si>
    <t>0300</t>
  </si>
  <si>
    <t>0320083230</t>
  </si>
  <si>
    <t>600</t>
  </si>
  <si>
    <t>Предоставление субсидий бюджетным, автономным учреждениям и иным некоммерческим организациям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</si>
  <si>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</si>
  <si>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</si>
  <si>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Софинансирование расходов на кап. ремонт и ремонт автомобильных дорог </t>
  </si>
  <si>
    <t>Расходы на обустройство пешеходных переходов и нанесение дорожной разметки на автомобильных дорогах общего пользования</t>
  </si>
  <si>
    <t>0320074920</t>
  </si>
  <si>
    <t>Содержание автомобильных дорог общего пользования местного значения (дорожный фонд) за счет средств местного бюджета</t>
  </si>
  <si>
    <t>Кредиторская задолженность (капитальный ремонт и ремонт автомобильных дорог общего пользования местного значения городских округов, городских и сельских поселений )</t>
  </si>
  <si>
    <t>032007594</t>
  </si>
  <si>
    <t>Благоустройство поселка (отлов, эвтаназия безнадзорных домашних животных)</t>
  </si>
  <si>
    <t>032009015</t>
  </si>
  <si>
    <t>Софинансирование расходов на реализацию мероприятий, направленных на поддержку деятельности муниципальных молодежных центров за счет средств местного бюджета</t>
  </si>
  <si>
    <t>0210074560</t>
  </si>
  <si>
    <t>Повышение размеров оплаты труда для специалистов по работе с молодежью и методистов муниципальных молодежных центров</t>
  </si>
  <si>
    <t>Фонд оплаты труда казенных учреждений(повышение)</t>
  </si>
  <si>
    <t>0200010430</t>
  </si>
  <si>
    <t>Уплаты иных платежей</t>
  </si>
  <si>
    <t>853</t>
  </si>
  <si>
    <t>0310</t>
  </si>
  <si>
    <t>0320074120</t>
  </si>
  <si>
    <t>Расходы на обеспечение первичных мер пожарной безопасности</t>
  </si>
  <si>
    <t>Софинансирование расходов на обеспечение первичных мер пожарной безопасности</t>
  </si>
  <si>
    <t>03200S4120</t>
  </si>
  <si>
    <t>0412</t>
  </si>
  <si>
    <t>Другие вопросы в области национальной экономики</t>
  </si>
  <si>
    <t>Расходы бюджетов муниципальных образований на организацию туристско-рекреационных зон на территории Туруханского района муниципальной программы "Развитие культуры Туруханского района"</t>
  </si>
  <si>
    <t>0320074800</t>
  </si>
  <si>
    <t>Софинансирование расходов на организацию туристско-рекреационных зон на территории Туруханского района муниципальной программы "Развитие культуры Туруханского района"</t>
  </si>
  <si>
    <t>0320075800</t>
  </si>
  <si>
    <t>0505</t>
  </si>
  <si>
    <t>Расходы на компенсацию убытков энергоснабжающим организациям за электроэнергию, поставляемую религиозным организациям, содержащимся за счет прихожан за 2015 год</t>
  </si>
  <si>
    <t>Компенсация расходов энергоснабжающим организациям за электроэнергию, поставляемую религиозным организациям, содержащимся за счет прихожан</t>
  </si>
  <si>
    <t>0340083350</t>
  </si>
  <si>
    <t>0340083360</t>
  </si>
  <si>
    <t>Ландшафтная композиция "Парк Победы" в рамках непрограммных расходов Управления ЖКХ и строительства администрации Туруханского района</t>
  </si>
  <si>
    <t>0310077410</t>
  </si>
  <si>
    <t>Софинансирование расходов на Ландшафтную композицию "Парк Победы" в рамках непрограммных расходов Управления ЖКХ и строительства администрации Туруханского района</t>
  </si>
  <si>
    <t>03100S7410</t>
  </si>
  <si>
    <t>03100S7411</t>
  </si>
  <si>
    <t>0110051470</t>
  </si>
  <si>
    <t>Государственная поддержка муниципальных учреждений культуры в рамках МП "Развитие культуры Туруханского района"</t>
  </si>
  <si>
    <t>0120010310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</si>
  <si>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в рамках непрограммных расходов отдельных органов местного самоуправления</t>
  </si>
  <si>
    <t>Уплата иных платежей</t>
  </si>
  <si>
    <t>Другие вопросы в области жилищно-коммунального хозяйства</t>
  </si>
  <si>
    <t>0330083310</t>
  </si>
  <si>
    <t>к Решению Борского сельского Совета депутатов от 21.11.2016г. № 9-38</t>
  </si>
  <si>
    <t>0320085080</t>
  </si>
  <si>
    <t>Уплата иных платежей (пени, штрафы)</t>
  </si>
  <si>
    <t>Охрана окружающей среды</t>
  </si>
  <si>
    <t>0600</t>
  </si>
  <si>
    <t>Организация (строительство) площадки временного накопления отходов в п.Бор в рамках подпрограммы "Регулирование качества окружающей среды Туруханского района МП "Охрана окружающей среды Туруханского района"</t>
  </si>
  <si>
    <t>0603</t>
  </si>
  <si>
    <t>0340074630</t>
  </si>
  <si>
    <t>Софинансирование на Организацию (строительство) площадки временного накопления отходов в п.Бор в рамках подпрограммы "Регулирование качества окружающей среды Туруханского района МП "Охрана окружающей среды Туруханского района"</t>
  </si>
  <si>
    <t>0340075630</t>
  </si>
  <si>
    <t>Приобретение и (или) монтаж комплексов по обезвреживанию отходов в 2016 году в рамках подпрограммы "Регулирование качества окружающей среды Туруханского района МП "Охрана окружающей среды Туруханского района"</t>
  </si>
  <si>
    <t>0340083160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</si>
</sst>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43">
    <font>
      <sz val="10"/>
      <name val="Arial"/>
      <family val="0"/>
    </font>
    <font>
      <b/>
      <sz val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172" fontId="1" fillId="0" borderId="10" xfId="0" applyNumberFormat="1" applyFont="1" applyBorder="1" applyAlignment="1" applyProtection="1">
      <alignment horizontal="right" wrapText="1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172" fontId="6" fillId="0" borderId="10" xfId="0" applyNumberFormat="1" applyFont="1" applyBorder="1" applyAlignment="1" applyProtection="1">
      <alignment horizontal="right" vertical="top" wrapText="1"/>
      <protection/>
    </xf>
    <xf numFmtId="49" fontId="5" fillId="0" borderId="12" xfId="0" applyNumberFormat="1" applyFont="1" applyBorder="1" applyAlignment="1" applyProtection="1">
      <alignment horizontal="center" vertical="top" wrapText="1"/>
      <protection/>
    </xf>
    <xf numFmtId="49" fontId="5" fillId="0" borderId="12" xfId="0" applyNumberFormat="1" applyFont="1" applyBorder="1" applyAlignment="1" applyProtection="1">
      <alignment horizontal="left" vertical="top" wrapText="1"/>
      <protection/>
    </xf>
    <xf numFmtId="172" fontId="5" fillId="0" borderId="12" xfId="0" applyNumberFormat="1" applyFont="1" applyBorder="1" applyAlignment="1" applyProtection="1">
      <alignment horizontal="right" vertical="top" wrapText="1"/>
      <protection/>
    </xf>
    <xf numFmtId="173" fontId="6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5" fillId="0" borderId="12" xfId="0" applyNumberFormat="1" applyFont="1" applyBorder="1" applyAlignment="1" applyProtection="1">
      <alignment horizontal="center" vertical="top" wrapText="1"/>
      <protection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5" fillId="0" borderId="13" xfId="0" applyNumberFormat="1" applyFont="1" applyBorder="1" applyAlignment="1" applyProtection="1">
      <alignment horizontal="center" vertical="top" wrapText="1"/>
      <protection/>
    </xf>
    <xf numFmtId="49" fontId="5" fillId="0" borderId="13" xfId="0" applyNumberFormat="1" applyFont="1" applyBorder="1" applyAlignment="1" applyProtection="1">
      <alignment horizontal="center" vertical="top" wrapText="1"/>
      <protection/>
    </xf>
    <xf numFmtId="172" fontId="5" fillId="0" borderId="13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/>
    </xf>
    <xf numFmtId="49" fontId="1" fillId="0" borderId="13" xfId="0" applyNumberFormat="1" applyFont="1" applyBorder="1" applyAlignment="1" applyProtection="1">
      <alignment horizontal="center" vertical="top" wrapText="1"/>
      <protection/>
    </xf>
    <xf numFmtId="172" fontId="1" fillId="0" borderId="13" xfId="0" applyNumberFormat="1" applyFont="1" applyBorder="1" applyAlignment="1" applyProtection="1">
      <alignment horizontal="right" vertical="top" wrapText="1"/>
      <protection/>
    </xf>
    <xf numFmtId="49" fontId="1" fillId="0" borderId="12" xfId="0" applyNumberFormat="1" applyFont="1" applyBorder="1" applyAlignment="1" applyProtection="1">
      <alignment horizontal="center" vertical="top" wrapText="1"/>
      <protection/>
    </xf>
    <xf numFmtId="172" fontId="1" fillId="0" borderId="12" xfId="0" applyNumberFormat="1" applyFont="1" applyBorder="1" applyAlignment="1" applyProtection="1">
      <alignment horizontal="right" vertical="top" wrapText="1"/>
      <protection/>
    </xf>
    <xf numFmtId="172" fontId="5" fillId="0" borderId="10" xfId="0" applyNumberFormat="1" applyFont="1" applyBorder="1" applyAlignment="1" applyProtection="1">
      <alignment horizontal="right" vertical="top" wrapText="1"/>
      <protection/>
    </xf>
    <xf numFmtId="49" fontId="5" fillId="0" borderId="10" xfId="0" applyNumberFormat="1" applyFont="1" applyBorder="1" applyAlignment="1" applyProtection="1">
      <alignment horizontal="center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49" fontId="5" fillId="0" borderId="13" xfId="0" applyNumberFormat="1" applyFont="1" applyBorder="1" applyAlignment="1" applyProtection="1">
      <alignment horizontal="left" vertical="top" wrapText="1"/>
      <protection/>
    </xf>
    <xf numFmtId="49" fontId="6" fillId="33" borderId="10" xfId="0" applyNumberFormat="1" applyFont="1" applyFill="1" applyBorder="1" applyAlignment="1">
      <alignment horizontal="left" vertical="top" wrapText="1"/>
    </xf>
    <xf numFmtId="49" fontId="6" fillId="33" borderId="14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Border="1" applyAlignment="1" applyProtection="1">
      <alignment horizontal="left" vertical="top" wrapText="1"/>
      <protection/>
    </xf>
    <xf numFmtId="173" fontId="6" fillId="0" borderId="10" xfId="0" applyNumberFormat="1" applyFont="1" applyBorder="1" applyAlignment="1" applyProtection="1">
      <alignment horizontal="left" vertical="top" wrapText="1"/>
      <protection/>
    </xf>
    <xf numFmtId="172" fontId="6" fillId="0" borderId="10" xfId="0" applyNumberFormat="1" applyFont="1" applyFill="1" applyBorder="1" applyAlignment="1" applyProtection="1">
      <alignment horizontal="right" vertical="top" wrapText="1"/>
      <protection/>
    </xf>
    <xf numFmtId="49" fontId="5" fillId="0" borderId="12" xfId="0" applyNumberFormat="1" applyFont="1" applyBorder="1" applyAlignment="1" applyProtection="1">
      <alignment horizontal="left" vertical="top" wrapText="1"/>
      <protection/>
    </xf>
    <xf numFmtId="172" fontId="6" fillId="0" borderId="10" xfId="0" applyNumberFormat="1" applyFont="1" applyBorder="1" applyAlignment="1" applyProtection="1">
      <alignment horizontal="right" vertical="top" wrapText="1"/>
      <protection/>
    </xf>
    <xf numFmtId="0" fontId="8" fillId="0" borderId="0" xfId="0" applyFont="1" applyAlignment="1">
      <alignment/>
    </xf>
    <xf numFmtId="173" fontId="1" fillId="0" borderId="12" xfId="0" applyNumberFormat="1" applyFont="1" applyBorder="1" applyAlignment="1" applyProtection="1">
      <alignment horizontal="left" vertical="top" wrapText="1"/>
      <protection/>
    </xf>
    <xf numFmtId="0" fontId="1" fillId="0" borderId="14" xfId="0" applyFont="1" applyBorder="1" applyAlignment="1">
      <alignment horizontal="center"/>
    </xf>
    <xf numFmtId="49" fontId="5" fillId="0" borderId="13" xfId="0" applyNumberFormat="1" applyFont="1" applyBorder="1" applyAlignment="1" applyProtection="1">
      <alignment horizontal="left" vertical="top" wrapText="1"/>
      <protection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49" fontId="5" fillId="0" borderId="10" xfId="0" applyNumberFormat="1" applyFont="1" applyBorder="1" applyAlignment="1" applyProtection="1">
      <alignment horizontal="center" vertical="top" wrapText="1"/>
      <protection/>
    </xf>
    <xf numFmtId="172" fontId="5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wrapText="1"/>
    </xf>
    <xf numFmtId="49" fontId="6" fillId="0" borderId="14" xfId="0" applyNumberFormat="1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4" xfId="0" applyNumberFormat="1" applyFont="1" applyBorder="1" applyAlignment="1" applyProtection="1">
      <alignment horizontal="center" vertical="top" wrapText="1"/>
      <protection/>
    </xf>
    <xf numFmtId="49" fontId="6" fillId="0" borderId="12" xfId="0" applyNumberFormat="1" applyFont="1" applyBorder="1" applyAlignment="1" applyProtection="1">
      <alignment horizontal="left" vertical="top" wrapText="1"/>
      <protection/>
    </xf>
    <xf numFmtId="49" fontId="6" fillId="0" borderId="13" xfId="0" applyNumberFormat="1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center"/>
    </xf>
    <xf numFmtId="49" fontId="6" fillId="0" borderId="13" xfId="0" applyNumberFormat="1" applyFont="1" applyBorder="1" applyAlignment="1" applyProtection="1">
      <alignment horizontal="center" vertical="top" wrapText="1"/>
      <protection/>
    </xf>
    <xf numFmtId="0" fontId="6" fillId="0" borderId="14" xfId="0" applyFont="1" applyBorder="1" applyAlignment="1">
      <alignment horizontal="center"/>
    </xf>
    <xf numFmtId="49" fontId="5" fillId="0" borderId="14" xfId="0" applyNumberFormat="1" applyFont="1" applyBorder="1" applyAlignment="1" applyProtection="1">
      <alignment horizontal="center" vertical="top" wrapText="1"/>
      <protection/>
    </xf>
    <xf numFmtId="172" fontId="5" fillId="0" borderId="14" xfId="0" applyNumberFormat="1" applyFont="1" applyBorder="1" applyAlignment="1" applyProtection="1">
      <alignment horizontal="right" vertical="top" wrapText="1"/>
      <protection/>
    </xf>
    <xf numFmtId="178" fontId="6" fillId="0" borderId="10" xfId="0" applyNumberFormat="1" applyFont="1" applyBorder="1" applyAlignment="1" applyProtection="1">
      <alignment horizontal="right" vertical="top" wrapText="1"/>
      <protection/>
    </xf>
    <xf numFmtId="178" fontId="5" fillId="0" borderId="15" xfId="0" applyNumberFormat="1" applyFont="1" applyBorder="1" applyAlignment="1" applyProtection="1">
      <alignment horizontal="right" vertical="top" wrapText="1"/>
      <protection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72" fontId="1" fillId="0" borderId="15" xfId="0" applyNumberFormat="1" applyFont="1" applyBorder="1" applyAlignment="1" applyProtection="1">
      <alignment horizontal="right" vertical="top" wrapText="1"/>
      <protection/>
    </xf>
    <xf numFmtId="49" fontId="1" fillId="0" borderId="14" xfId="0" applyNumberFormat="1" applyFont="1" applyBorder="1" applyAlignment="1" applyProtection="1">
      <alignment horizontal="center" vertical="top" wrapText="1"/>
      <protection/>
    </xf>
    <xf numFmtId="178" fontId="5" fillId="0" borderId="13" xfId="0" applyNumberFormat="1" applyFont="1" applyBorder="1" applyAlignment="1" applyProtection="1">
      <alignment horizontal="right" vertical="top" wrapText="1"/>
      <protection/>
    </xf>
    <xf numFmtId="178" fontId="5" fillId="0" borderId="10" xfId="0" applyNumberFormat="1" applyFont="1" applyBorder="1" applyAlignment="1" applyProtection="1">
      <alignment horizontal="right" vertical="top" wrapText="1"/>
      <protection/>
    </xf>
    <xf numFmtId="178" fontId="1" fillId="0" borderId="10" xfId="0" applyNumberFormat="1" applyFont="1" applyBorder="1" applyAlignment="1" applyProtection="1">
      <alignment horizontal="righ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2"/>
  <sheetViews>
    <sheetView tabSelected="1" zoomScalePageLayoutView="0" workbookViewId="0" topLeftCell="A1">
      <selection activeCell="E71" sqref="E71"/>
    </sheetView>
  </sheetViews>
  <sheetFormatPr defaultColWidth="9.140625" defaultRowHeight="12.75" customHeight="1"/>
  <cols>
    <col min="2" max="2" width="40.7109375" style="0" customWidth="1"/>
    <col min="3" max="5" width="10.7109375" style="0" customWidth="1"/>
    <col min="6" max="6" width="15.7109375" style="0" customWidth="1"/>
    <col min="7" max="7" width="8.8515625" style="0" customWidth="1"/>
  </cols>
  <sheetData>
    <row r="1" spans="2:6" ht="12.75">
      <c r="B1" s="1"/>
      <c r="C1" s="1"/>
      <c r="D1" s="1"/>
      <c r="E1" s="1" t="s">
        <v>88</v>
      </c>
      <c r="F1" s="1"/>
    </row>
    <row r="2" spans="2:6" ht="12.75">
      <c r="B2" s="73" t="s">
        <v>211</v>
      </c>
      <c r="C2" s="73"/>
      <c r="D2" s="73"/>
      <c r="E2" s="73"/>
      <c r="F2" s="73"/>
    </row>
    <row r="5" spans="2:6" ht="39" customHeight="1">
      <c r="B5" s="78" t="s">
        <v>87</v>
      </c>
      <c r="C5" s="78"/>
      <c r="D5" s="78"/>
      <c r="E5" s="78"/>
      <c r="F5" s="78"/>
    </row>
    <row r="6" spans="2:6" ht="12.75">
      <c r="B6" s="74"/>
      <c r="C6" s="74"/>
      <c r="D6" s="74"/>
      <c r="E6" s="74"/>
      <c r="F6" s="74"/>
    </row>
    <row r="7" spans="2:6" ht="15.75">
      <c r="B7" s="2"/>
      <c r="C7" s="2"/>
      <c r="D7" s="2"/>
      <c r="E7" s="2"/>
      <c r="F7" s="2"/>
    </row>
    <row r="8" spans="2:6" ht="15.75" customHeight="1">
      <c r="B8" s="3"/>
      <c r="C8" s="2"/>
      <c r="D8" s="2"/>
      <c r="E8" s="2"/>
      <c r="F8" s="2"/>
    </row>
    <row r="9" ht="13.5" customHeight="1">
      <c r="E9" s="3" t="s">
        <v>0</v>
      </c>
    </row>
    <row r="10" spans="1:7" ht="12.75">
      <c r="A10" s="71" t="s">
        <v>2</v>
      </c>
      <c r="B10" s="75" t="s">
        <v>4</v>
      </c>
      <c r="C10" s="77"/>
      <c r="D10" s="77"/>
      <c r="E10" s="77"/>
      <c r="F10" s="75" t="s">
        <v>86</v>
      </c>
      <c r="G10" s="5"/>
    </row>
    <row r="11" spans="1:7" ht="12.75">
      <c r="A11" s="72"/>
      <c r="B11" s="76"/>
      <c r="C11" s="26" t="s">
        <v>7</v>
      </c>
      <c r="D11" s="4" t="s">
        <v>7</v>
      </c>
      <c r="E11" s="4" t="s">
        <v>9</v>
      </c>
      <c r="F11" s="76"/>
      <c r="G11" s="5"/>
    </row>
    <row r="12" spans="1:7" ht="12.75">
      <c r="A12" s="27">
        <v>1</v>
      </c>
      <c r="B12" s="18" t="s">
        <v>3</v>
      </c>
      <c r="C12" s="18" t="s">
        <v>5</v>
      </c>
      <c r="D12" s="18" t="s">
        <v>6</v>
      </c>
      <c r="E12" s="18" t="s">
        <v>1</v>
      </c>
      <c r="F12" s="18" t="s">
        <v>8</v>
      </c>
      <c r="G12" s="5"/>
    </row>
    <row r="13" spans="1:6" ht="12.75">
      <c r="A13" s="27"/>
      <c r="B13" s="16" t="s">
        <v>10</v>
      </c>
      <c r="C13" s="6"/>
      <c r="D13" s="7"/>
      <c r="E13" s="7"/>
      <c r="F13" s="8">
        <f>F14</f>
        <v>72720.8</v>
      </c>
    </row>
    <row r="14" spans="1:6" ht="12.75">
      <c r="A14" s="27"/>
      <c r="B14" s="10"/>
      <c r="C14" s="9"/>
      <c r="D14" s="9"/>
      <c r="E14" s="9"/>
      <c r="F14" s="11">
        <f>F15+F44+F61+F93+F159+F181+F212+F54+F152</f>
        <v>72720.8</v>
      </c>
    </row>
    <row r="15" spans="1:6" ht="12.75">
      <c r="A15" s="27">
        <v>804</v>
      </c>
      <c r="B15" s="10" t="s">
        <v>11</v>
      </c>
      <c r="C15" s="17" t="s">
        <v>90</v>
      </c>
      <c r="D15" s="9"/>
      <c r="E15" s="9"/>
      <c r="F15" s="11">
        <f>F16+F22+F37+F34+F40</f>
        <v>15272.913</v>
      </c>
    </row>
    <row r="16" spans="1:6" ht="21">
      <c r="A16" s="27">
        <v>804</v>
      </c>
      <c r="B16" s="19" t="s">
        <v>91</v>
      </c>
      <c r="C16" s="17" t="s">
        <v>90</v>
      </c>
      <c r="D16" s="17" t="s">
        <v>95</v>
      </c>
      <c r="E16" s="9"/>
      <c r="F16" s="11">
        <f>F17</f>
        <v>781</v>
      </c>
    </row>
    <row r="17" spans="1:6" ht="31.5">
      <c r="A17" s="27">
        <v>804</v>
      </c>
      <c r="B17" s="10" t="s">
        <v>12</v>
      </c>
      <c r="C17" s="17" t="s">
        <v>90</v>
      </c>
      <c r="D17" s="17" t="s">
        <v>94</v>
      </c>
      <c r="E17" s="9"/>
      <c r="F17" s="11">
        <v>781</v>
      </c>
    </row>
    <row r="18" spans="1:6" ht="12.75">
      <c r="A18" s="27">
        <v>804</v>
      </c>
      <c r="B18" s="10" t="s">
        <v>14</v>
      </c>
      <c r="C18" s="17" t="s">
        <v>89</v>
      </c>
      <c r="D18" s="9" t="s">
        <v>13</v>
      </c>
      <c r="E18" s="17" t="s">
        <v>71</v>
      </c>
      <c r="F18" s="11">
        <v>781</v>
      </c>
    </row>
    <row r="19" spans="1:6" ht="21">
      <c r="A19" s="27">
        <v>804</v>
      </c>
      <c r="B19" s="19" t="s">
        <v>92</v>
      </c>
      <c r="C19" s="17" t="s">
        <v>89</v>
      </c>
      <c r="D19" s="9" t="s">
        <v>13</v>
      </c>
      <c r="E19" s="17" t="s">
        <v>81</v>
      </c>
      <c r="F19" s="11">
        <f>F20+F21</f>
        <v>781</v>
      </c>
    </row>
    <row r="20" spans="1:6" ht="22.5">
      <c r="A20" s="27">
        <v>804</v>
      </c>
      <c r="B20" s="21" t="s">
        <v>92</v>
      </c>
      <c r="C20" s="20" t="s">
        <v>89</v>
      </c>
      <c r="D20" s="12" t="s">
        <v>13</v>
      </c>
      <c r="E20" s="12" t="s">
        <v>15</v>
      </c>
      <c r="F20" s="14">
        <v>593.5</v>
      </c>
    </row>
    <row r="21" spans="1:6" ht="22.5">
      <c r="A21" s="27">
        <v>804</v>
      </c>
      <c r="B21" s="21" t="s">
        <v>92</v>
      </c>
      <c r="C21" s="20" t="s">
        <v>89</v>
      </c>
      <c r="D21" s="12" t="s">
        <v>13</v>
      </c>
      <c r="E21" s="12" t="s">
        <v>16</v>
      </c>
      <c r="F21" s="14">
        <v>187.5</v>
      </c>
    </row>
    <row r="22" spans="1:6" ht="21">
      <c r="A22" s="27">
        <v>804</v>
      </c>
      <c r="B22" s="19" t="s">
        <v>93</v>
      </c>
      <c r="C22" s="28" t="s">
        <v>90</v>
      </c>
      <c r="D22" s="28" t="s">
        <v>96</v>
      </c>
      <c r="E22" s="28"/>
      <c r="F22" s="29">
        <f>F23</f>
        <v>14259.353000000001</v>
      </c>
    </row>
    <row r="23" spans="1:6" ht="52.5">
      <c r="A23" s="27">
        <v>804</v>
      </c>
      <c r="B23" s="10" t="s">
        <v>17</v>
      </c>
      <c r="C23" s="9" t="s">
        <v>98</v>
      </c>
      <c r="D23" s="17" t="s">
        <v>97</v>
      </c>
      <c r="E23" s="9"/>
      <c r="F23" s="11">
        <f>F24</f>
        <v>14259.353000000001</v>
      </c>
    </row>
    <row r="24" spans="1:6" ht="31.5">
      <c r="A24" s="27">
        <v>804</v>
      </c>
      <c r="B24" s="10" t="s">
        <v>19</v>
      </c>
      <c r="C24" s="9" t="s">
        <v>98</v>
      </c>
      <c r="D24" s="17" t="s">
        <v>18</v>
      </c>
      <c r="E24" s="9"/>
      <c r="F24" s="11">
        <f>F25+F30+F32</f>
        <v>14259.353000000001</v>
      </c>
    </row>
    <row r="25" spans="1:6" ht="21">
      <c r="A25" s="27">
        <v>804</v>
      </c>
      <c r="B25" s="19" t="s">
        <v>92</v>
      </c>
      <c r="C25" s="17" t="s">
        <v>98</v>
      </c>
      <c r="D25" s="9" t="s">
        <v>18</v>
      </c>
      <c r="E25" s="17" t="s">
        <v>71</v>
      </c>
      <c r="F25" s="11">
        <f>F26</f>
        <v>7546</v>
      </c>
    </row>
    <row r="26" spans="1:6" ht="21">
      <c r="A26" s="27">
        <v>804</v>
      </c>
      <c r="B26" s="19" t="s">
        <v>92</v>
      </c>
      <c r="C26" s="17" t="s">
        <v>98</v>
      </c>
      <c r="D26" s="12" t="s">
        <v>18</v>
      </c>
      <c r="E26" s="30" t="s">
        <v>81</v>
      </c>
      <c r="F26" s="31">
        <f>F27+F28+F29</f>
        <v>7546</v>
      </c>
    </row>
    <row r="27" spans="1:6" ht="22.5">
      <c r="A27" s="27">
        <v>804</v>
      </c>
      <c r="B27" s="21" t="s">
        <v>92</v>
      </c>
      <c r="C27" s="33" t="s">
        <v>98</v>
      </c>
      <c r="D27" s="33" t="s">
        <v>18</v>
      </c>
      <c r="E27" s="33" t="s">
        <v>15</v>
      </c>
      <c r="F27" s="32">
        <v>5116</v>
      </c>
    </row>
    <row r="28" spans="1:6" ht="22.5">
      <c r="A28" s="27">
        <v>804</v>
      </c>
      <c r="B28" s="21" t="s">
        <v>92</v>
      </c>
      <c r="C28" s="33" t="s">
        <v>98</v>
      </c>
      <c r="D28" s="12" t="s">
        <v>18</v>
      </c>
      <c r="E28" s="20" t="s">
        <v>16</v>
      </c>
      <c r="F28" s="14">
        <v>1660</v>
      </c>
    </row>
    <row r="29" spans="1:6" ht="33.75">
      <c r="A29" s="27">
        <v>804</v>
      </c>
      <c r="B29" s="21" t="s">
        <v>21</v>
      </c>
      <c r="C29" s="33" t="s">
        <v>98</v>
      </c>
      <c r="D29" s="33" t="s">
        <v>18</v>
      </c>
      <c r="E29" s="33" t="s">
        <v>20</v>
      </c>
      <c r="F29" s="32">
        <v>770</v>
      </c>
    </row>
    <row r="30" spans="1:6" ht="31.5">
      <c r="A30" s="27">
        <v>804</v>
      </c>
      <c r="B30" s="19" t="s">
        <v>23</v>
      </c>
      <c r="C30" s="17" t="s">
        <v>98</v>
      </c>
      <c r="D30" s="30" t="s">
        <v>18</v>
      </c>
      <c r="E30" s="30" t="s">
        <v>101</v>
      </c>
      <c r="F30" s="31">
        <f>F31</f>
        <v>6692.683</v>
      </c>
    </row>
    <row r="31" spans="1:6" ht="33.75">
      <c r="A31" s="27">
        <v>804</v>
      </c>
      <c r="B31" s="36" t="s">
        <v>23</v>
      </c>
      <c r="C31" s="33" t="s">
        <v>98</v>
      </c>
      <c r="D31" s="33" t="s">
        <v>18</v>
      </c>
      <c r="E31" s="33" t="s">
        <v>22</v>
      </c>
      <c r="F31" s="32">
        <v>6692.683</v>
      </c>
    </row>
    <row r="32" spans="1:6" ht="12.75">
      <c r="A32" s="27">
        <v>804</v>
      </c>
      <c r="B32" s="55" t="s">
        <v>181</v>
      </c>
      <c r="C32" s="53" t="s">
        <v>98</v>
      </c>
      <c r="D32" s="53" t="s">
        <v>18</v>
      </c>
      <c r="E32" s="53" t="s">
        <v>182</v>
      </c>
      <c r="F32" s="54">
        <f>F33</f>
        <v>20.67</v>
      </c>
    </row>
    <row r="33" spans="1:6" ht="12.75">
      <c r="A33" s="27">
        <v>804</v>
      </c>
      <c r="B33" s="50" t="s">
        <v>181</v>
      </c>
      <c r="C33" s="51" t="s">
        <v>98</v>
      </c>
      <c r="D33" s="51" t="s">
        <v>18</v>
      </c>
      <c r="E33" s="51" t="s">
        <v>182</v>
      </c>
      <c r="F33" s="32">
        <v>20.67</v>
      </c>
    </row>
    <row r="34" spans="1:6" ht="31.5">
      <c r="A34" s="27">
        <v>804</v>
      </c>
      <c r="B34" s="37" t="s">
        <v>102</v>
      </c>
      <c r="C34" s="53" t="s">
        <v>99</v>
      </c>
      <c r="D34" s="34" t="s">
        <v>105</v>
      </c>
      <c r="E34" s="34"/>
      <c r="F34" s="35">
        <f>F35</f>
        <v>120</v>
      </c>
    </row>
    <row r="35" spans="1:6" ht="31.5">
      <c r="A35" s="27">
        <v>804</v>
      </c>
      <c r="B35" s="38" t="s">
        <v>103</v>
      </c>
      <c r="C35" s="33" t="s">
        <v>99</v>
      </c>
      <c r="D35" s="33" t="s">
        <v>106</v>
      </c>
      <c r="E35" s="33" t="s">
        <v>108</v>
      </c>
      <c r="F35" s="32">
        <f>F36</f>
        <v>120</v>
      </c>
    </row>
    <row r="36" spans="1:6" ht="12.75">
      <c r="A36" s="27">
        <v>804</v>
      </c>
      <c r="B36" s="21" t="s">
        <v>104</v>
      </c>
      <c r="C36" s="33" t="s">
        <v>99</v>
      </c>
      <c r="D36" s="33" t="s">
        <v>107</v>
      </c>
      <c r="E36" s="33" t="s">
        <v>109</v>
      </c>
      <c r="F36" s="32">
        <v>120</v>
      </c>
    </row>
    <row r="37" spans="1:6" ht="12.75">
      <c r="A37" s="27">
        <v>804</v>
      </c>
      <c r="B37" s="10" t="s">
        <v>24</v>
      </c>
      <c r="C37" s="17" t="s">
        <v>90</v>
      </c>
      <c r="D37" s="17" t="s">
        <v>111</v>
      </c>
      <c r="E37" s="9"/>
      <c r="F37" s="11">
        <v>100</v>
      </c>
    </row>
    <row r="38" spans="1:6" ht="21">
      <c r="A38" s="27">
        <v>804</v>
      </c>
      <c r="B38" s="10" t="s">
        <v>26</v>
      </c>
      <c r="C38" s="17" t="s">
        <v>100</v>
      </c>
      <c r="D38" s="17" t="s">
        <v>112</v>
      </c>
      <c r="E38" s="17" t="s">
        <v>110</v>
      </c>
      <c r="F38" s="11">
        <v>100</v>
      </c>
    </row>
    <row r="39" spans="1:6" ht="12.75">
      <c r="A39" s="27">
        <v>804</v>
      </c>
      <c r="B39" s="13" t="s">
        <v>28</v>
      </c>
      <c r="C39" s="20" t="s">
        <v>100</v>
      </c>
      <c r="D39" s="12" t="s">
        <v>25</v>
      </c>
      <c r="E39" s="12" t="s">
        <v>27</v>
      </c>
      <c r="F39" s="14">
        <v>100</v>
      </c>
    </row>
    <row r="40" spans="1:6" ht="12.75">
      <c r="A40" s="27">
        <v>804</v>
      </c>
      <c r="B40" s="10" t="s">
        <v>29</v>
      </c>
      <c r="C40" s="17" t="s">
        <v>90</v>
      </c>
      <c r="D40" s="17" t="s">
        <v>113</v>
      </c>
      <c r="E40" s="9"/>
      <c r="F40" s="11">
        <v>12.56</v>
      </c>
    </row>
    <row r="41" spans="1:6" ht="52.5">
      <c r="A41" s="27">
        <v>804</v>
      </c>
      <c r="B41" s="10" t="s">
        <v>31</v>
      </c>
      <c r="C41" s="9" t="s">
        <v>115</v>
      </c>
      <c r="D41" s="17" t="s">
        <v>114</v>
      </c>
      <c r="E41" s="9"/>
      <c r="F41" s="11">
        <v>12.56</v>
      </c>
    </row>
    <row r="42" spans="1:6" ht="31.5">
      <c r="A42" s="27">
        <v>804</v>
      </c>
      <c r="B42" s="10" t="s">
        <v>23</v>
      </c>
      <c r="C42" s="17" t="s">
        <v>115</v>
      </c>
      <c r="D42" s="9" t="s">
        <v>30</v>
      </c>
      <c r="E42" s="17" t="s">
        <v>101</v>
      </c>
      <c r="F42" s="11">
        <v>12.56</v>
      </c>
    </row>
    <row r="43" spans="1:6" ht="33.75">
      <c r="A43" s="27">
        <v>804</v>
      </c>
      <c r="B43" s="13" t="s">
        <v>23</v>
      </c>
      <c r="C43" s="20" t="s">
        <v>115</v>
      </c>
      <c r="D43" s="12" t="s">
        <v>30</v>
      </c>
      <c r="E43" s="12" t="s">
        <v>22</v>
      </c>
      <c r="F43" s="14">
        <v>12.56</v>
      </c>
    </row>
    <row r="44" spans="1:6" ht="12.75">
      <c r="A44" s="27">
        <v>804</v>
      </c>
      <c r="B44" s="10" t="s">
        <v>32</v>
      </c>
      <c r="C44" s="17" t="s">
        <v>116</v>
      </c>
      <c r="D44" s="17" t="s">
        <v>113</v>
      </c>
      <c r="E44" s="9"/>
      <c r="F44" s="11">
        <f>F45</f>
        <v>411.4</v>
      </c>
    </row>
    <row r="45" spans="1:6" ht="21">
      <c r="A45" s="27">
        <v>804</v>
      </c>
      <c r="B45" s="19" t="s">
        <v>33</v>
      </c>
      <c r="C45" s="17" t="s">
        <v>116</v>
      </c>
      <c r="D45" s="17" t="s">
        <v>114</v>
      </c>
      <c r="E45" s="9"/>
      <c r="F45" s="11">
        <f>F46</f>
        <v>411.4</v>
      </c>
    </row>
    <row r="46" spans="1:6" ht="31.5">
      <c r="A46" s="27">
        <v>804</v>
      </c>
      <c r="B46" s="19" t="s">
        <v>35</v>
      </c>
      <c r="C46" s="17" t="s">
        <v>118</v>
      </c>
      <c r="D46" s="9" t="s">
        <v>34</v>
      </c>
      <c r="E46" s="9"/>
      <c r="F46" s="11">
        <f>F47+F51</f>
        <v>411.4</v>
      </c>
    </row>
    <row r="47" spans="1:6" ht="31.5">
      <c r="A47" s="27">
        <v>804</v>
      </c>
      <c r="B47" s="19" t="s">
        <v>35</v>
      </c>
      <c r="C47" s="17" t="s">
        <v>118</v>
      </c>
      <c r="D47" s="9" t="s">
        <v>34</v>
      </c>
      <c r="E47" s="17" t="s">
        <v>71</v>
      </c>
      <c r="F47" s="11">
        <f>F48+F49+F50</f>
        <v>234.992</v>
      </c>
    </row>
    <row r="48" spans="1:6" ht="12.75">
      <c r="A48" s="27">
        <v>804</v>
      </c>
      <c r="B48" s="19" t="s">
        <v>117</v>
      </c>
      <c r="C48" s="20" t="s">
        <v>118</v>
      </c>
      <c r="D48" s="12" t="s">
        <v>34</v>
      </c>
      <c r="E48" s="12" t="s">
        <v>15</v>
      </c>
      <c r="F48" s="14">
        <v>177.261</v>
      </c>
    </row>
    <row r="49" spans="1:6" s="39" customFormat="1" ht="12.75">
      <c r="A49" s="27">
        <v>804</v>
      </c>
      <c r="B49" s="21" t="s">
        <v>117</v>
      </c>
      <c r="C49" s="33" t="s">
        <v>118</v>
      </c>
      <c r="D49" s="33" t="s">
        <v>34</v>
      </c>
      <c r="E49" s="33" t="s">
        <v>16</v>
      </c>
      <c r="F49" s="32">
        <v>57.731</v>
      </c>
    </row>
    <row r="50" spans="1:6" ht="33.75">
      <c r="A50" s="27">
        <v>804</v>
      </c>
      <c r="B50" s="21" t="s">
        <v>21</v>
      </c>
      <c r="C50" s="20" t="s">
        <v>118</v>
      </c>
      <c r="D50" s="12" t="s">
        <v>34</v>
      </c>
      <c r="E50" s="12" t="s">
        <v>20</v>
      </c>
      <c r="F50" s="14">
        <v>0</v>
      </c>
    </row>
    <row r="51" spans="1:6" ht="31.5">
      <c r="A51" s="27">
        <v>804</v>
      </c>
      <c r="B51" s="19" t="s">
        <v>120</v>
      </c>
      <c r="C51" s="17" t="s">
        <v>118</v>
      </c>
      <c r="D51" s="9" t="s">
        <v>34</v>
      </c>
      <c r="E51" s="17" t="s">
        <v>101</v>
      </c>
      <c r="F51" s="11">
        <f>F52</f>
        <v>176.408</v>
      </c>
    </row>
    <row r="52" spans="1:6" ht="31.5">
      <c r="A52" s="27">
        <v>804</v>
      </c>
      <c r="B52" s="19" t="s">
        <v>135</v>
      </c>
      <c r="C52" s="20" t="s">
        <v>118</v>
      </c>
      <c r="D52" s="12" t="s">
        <v>34</v>
      </c>
      <c r="E52" s="20" t="s">
        <v>119</v>
      </c>
      <c r="F52" s="14">
        <f>F53</f>
        <v>176.408</v>
      </c>
    </row>
    <row r="53" spans="1:6" ht="33.75">
      <c r="A53" s="27">
        <v>804</v>
      </c>
      <c r="B53" s="49" t="s">
        <v>23</v>
      </c>
      <c r="C53" s="24" t="s">
        <v>118</v>
      </c>
      <c r="D53" s="23" t="s">
        <v>34</v>
      </c>
      <c r="E53" s="23" t="s">
        <v>22</v>
      </c>
      <c r="F53" s="25">
        <v>176.408</v>
      </c>
    </row>
    <row r="54" spans="1:6" ht="21">
      <c r="A54" s="27">
        <v>804</v>
      </c>
      <c r="B54" s="10" t="s">
        <v>161</v>
      </c>
      <c r="C54" s="9" t="s">
        <v>162</v>
      </c>
      <c r="D54" s="9" t="s">
        <v>122</v>
      </c>
      <c r="E54" s="9"/>
      <c r="F54" s="54">
        <f>F55</f>
        <v>96.878</v>
      </c>
    </row>
    <row r="55" spans="1:6" ht="21">
      <c r="A55" s="27">
        <v>804</v>
      </c>
      <c r="B55" s="10" t="s">
        <v>185</v>
      </c>
      <c r="C55" s="9" t="s">
        <v>183</v>
      </c>
      <c r="D55" s="9" t="s">
        <v>122</v>
      </c>
      <c r="E55" s="9"/>
      <c r="F55" s="54">
        <f>F56+F59</f>
        <v>96.878</v>
      </c>
    </row>
    <row r="56" spans="1:6" ht="31.5">
      <c r="A56" s="27">
        <v>804</v>
      </c>
      <c r="B56" s="19" t="s">
        <v>120</v>
      </c>
      <c r="C56" s="53" t="s">
        <v>183</v>
      </c>
      <c r="D56" s="53" t="s">
        <v>184</v>
      </c>
      <c r="E56" s="53" t="s">
        <v>101</v>
      </c>
      <c r="F56" s="54">
        <f>F58</f>
        <v>90.54</v>
      </c>
    </row>
    <row r="57" spans="1:6" ht="33.75">
      <c r="A57" s="27">
        <v>804</v>
      </c>
      <c r="B57" s="50" t="s">
        <v>135</v>
      </c>
      <c r="C57" s="51" t="s">
        <v>183</v>
      </c>
      <c r="D57" s="51" t="s">
        <v>184</v>
      </c>
      <c r="E57" s="51" t="s">
        <v>119</v>
      </c>
      <c r="F57" s="52">
        <v>90.54</v>
      </c>
    </row>
    <row r="58" spans="1:6" ht="33.75">
      <c r="A58" s="27">
        <v>804</v>
      </c>
      <c r="B58" s="49" t="s">
        <v>23</v>
      </c>
      <c r="C58" s="51" t="s">
        <v>183</v>
      </c>
      <c r="D58" s="51" t="s">
        <v>184</v>
      </c>
      <c r="E58" s="51" t="s">
        <v>22</v>
      </c>
      <c r="F58" s="52">
        <v>90.54</v>
      </c>
    </row>
    <row r="59" spans="1:6" ht="22.5">
      <c r="A59" s="27">
        <v>804</v>
      </c>
      <c r="B59" s="55" t="s">
        <v>186</v>
      </c>
      <c r="C59" s="53" t="s">
        <v>183</v>
      </c>
      <c r="D59" s="53" t="s">
        <v>187</v>
      </c>
      <c r="E59" s="53"/>
      <c r="F59" s="54">
        <f>F60</f>
        <v>6.338</v>
      </c>
    </row>
    <row r="60" spans="1:6" ht="33.75">
      <c r="A60" s="27">
        <v>804</v>
      </c>
      <c r="B60" s="49" t="s">
        <v>23</v>
      </c>
      <c r="C60" s="51" t="s">
        <v>183</v>
      </c>
      <c r="D60" s="53" t="s">
        <v>187</v>
      </c>
      <c r="E60" s="51" t="s">
        <v>22</v>
      </c>
      <c r="F60" s="52">
        <v>6.338</v>
      </c>
    </row>
    <row r="61" spans="1:6" ht="12.75">
      <c r="A61" s="27">
        <v>804</v>
      </c>
      <c r="B61" s="10" t="s">
        <v>36</v>
      </c>
      <c r="C61" s="17" t="s">
        <v>121</v>
      </c>
      <c r="D61" s="9"/>
      <c r="E61" s="9"/>
      <c r="F61" s="11">
        <f>F62+F66+F86</f>
        <v>11581.187</v>
      </c>
    </row>
    <row r="62" spans="1:6" ht="12.75">
      <c r="A62" s="27">
        <v>804</v>
      </c>
      <c r="B62" s="10" t="s">
        <v>38</v>
      </c>
      <c r="C62" s="17" t="s">
        <v>121</v>
      </c>
      <c r="D62" s="17" t="s">
        <v>122</v>
      </c>
      <c r="E62" s="9"/>
      <c r="F62" s="11">
        <v>3000</v>
      </c>
    </row>
    <row r="63" spans="1:6" ht="73.5">
      <c r="A63" s="27">
        <v>804</v>
      </c>
      <c r="B63" s="19" t="s">
        <v>149</v>
      </c>
      <c r="C63" s="17" t="s">
        <v>124</v>
      </c>
      <c r="D63" s="17" t="s">
        <v>122</v>
      </c>
      <c r="E63" s="9"/>
      <c r="F63" s="11">
        <v>3000</v>
      </c>
    </row>
    <row r="64" spans="1:6" ht="42">
      <c r="A64" s="27">
        <v>804</v>
      </c>
      <c r="B64" s="10" t="s">
        <v>40</v>
      </c>
      <c r="C64" s="17" t="s">
        <v>124</v>
      </c>
      <c r="D64" s="9" t="s">
        <v>163</v>
      </c>
      <c r="E64" s="17" t="s">
        <v>110</v>
      </c>
      <c r="F64" s="11">
        <v>3000</v>
      </c>
    </row>
    <row r="65" spans="1:6" ht="33.75">
      <c r="A65" s="27">
        <v>804</v>
      </c>
      <c r="B65" s="13" t="s">
        <v>40</v>
      </c>
      <c r="C65" s="20" t="s">
        <v>124</v>
      </c>
      <c r="D65" s="12" t="s">
        <v>163</v>
      </c>
      <c r="E65" s="12" t="s">
        <v>39</v>
      </c>
      <c r="F65" s="14">
        <v>3000</v>
      </c>
    </row>
    <row r="66" spans="1:6" ht="12.75">
      <c r="A66" s="27">
        <v>804</v>
      </c>
      <c r="B66" s="10" t="s">
        <v>41</v>
      </c>
      <c r="C66" s="9" t="s">
        <v>123</v>
      </c>
      <c r="D66" s="17" t="s">
        <v>122</v>
      </c>
      <c r="E66" s="9"/>
      <c r="F66" s="11">
        <f>F67+F71+F75+F80+F83</f>
        <v>8453.635</v>
      </c>
    </row>
    <row r="67" spans="1:6" ht="146.25">
      <c r="A67" s="27">
        <v>804</v>
      </c>
      <c r="B67" s="47" t="s">
        <v>157</v>
      </c>
      <c r="C67" s="17" t="s">
        <v>123</v>
      </c>
      <c r="D67" s="9" t="s">
        <v>42</v>
      </c>
      <c r="E67" s="9"/>
      <c r="F67" s="11">
        <f>F68+F70</f>
        <v>2028</v>
      </c>
    </row>
    <row r="68" spans="1:6" ht="31.5">
      <c r="A68" s="27">
        <v>804</v>
      </c>
      <c r="B68" s="10" t="s">
        <v>165</v>
      </c>
      <c r="C68" s="17" t="s">
        <v>123</v>
      </c>
      <c r="D68" s="9" t="s">
        <v>42</v>
      </c>
      <c r="E68" s="9" t="s">
        <v>164</v>
      </c>
      <c r="F68" s="11">
        <f>F69</f>
        <v>2000</v>
      </c>
    </row>
    <row r="69" spans="1:6" ht="33" customHeight="1">
      <c r="A69" s="27">
        <v>804</v>
      </c>
      <c r="B69" s="56" t="s">
        <v>167</v>
      </c>
      <c r="C69" s="20" t="s">
        <v>123</v>
      </c>
      <c r="D69" s="12" t="s">
        <v>42</v>
      </c>
      <c r="E69" s="12" t="s">
        <v>166</v>
      </c>
      <c r="F69" s="14">
        <v>2000</v>
      </c>
    </row>
    <row r="70" spans="1:6" ht="22.5">
      <c r="A70" s="27">
        <v>804</v>
      </c>
      <c r="B70" s="22" t="s">
        <v>168</v>
      </c>
      <c r="C70" s="24" t="s">
        <v>123</v>
      </c>
      <c r="D70" s="23" t="s">
        <v>43</v>
      </c>
      <c r="E70" s="23" t="s">
        <v>166</v>
      </c>
      <c r="F70" s="25">
        <v>28</v>
      </c>
    </row>
    <row r="71" spans="1:6" ht="94.5">
      <c r="A71" s="27">
        <v>804</v>
      </c>
      <c r="B71" s="42" t="s">
        <v>148</v>
      </c>
      <c r="C71" s="9" t="s">
        <v>123</v>
      </c>
      <c r="D71" s="9" t="s">
        <v>43</v>
      </c>
      <c r="E71" s="9"/>
      <c r="F71" s="11">
        <f>F72</f>
        <v>4563</v>
      </c>
    </row>
    <row r="72" spans="1:6" ht="31.5">
      <c r="A72" s="27">
        <v>804</v>
      </c>
      <c r="B72" s="10" t="s">
        <v>165</v>
      </c>
      <c r="C72" s="9" t="s">
        <v>123</v>
      </c>
      <c r="D72" s="57" t="s">
        <v>43</v>
      </c>
      <c r="E72" s="9" t="s">
        <v>164</v>
      </c>
      <c r="F72" s="11">
        <f>F73+F74</f>
        <v>4563</v>
      </c>
    </row>
    <row r="73" spans="1:6" ht="45">
      <c r="A73" s="27">
        <v>804</v>
      </c>
      <c r="B73" s="56" t="s">
        <v>167</v>
      </c>
      <c r="C73" s="23" t="s">
        <v>123</v>
      </c>
      <c r="D73" s="57" t="s">
        <v>43</v>
      </c>
      <c r="E73" s="23" t="s">
        <v>166</v>
      </c>
      <c r="F73" s="25">
        <v>4500</v>
      </c>
    </row>
    <row r="74" spans="1:6" ht="22.5">
      <c r="A74" s="27">
        <v>804</v>
      </c>
      <c r="B74" s="22" t="s">
        <v>125</v>
      </c>
      <c r="C74" s="33" t="s">
        <v>123</v>
      </c>
      <c r="D74" s="51" t="s">
        <v>43</v>
      </c>
      <c r="E74" s="51" t="s">
        <v>166</v>
      </c>
      <c r="F74" s="52">
        <v>63</v>
      </c>
    </row>
    <row r="75" spans="1:6" ht="31.5">
      <c r="A75" s="27">
        <v>804</v>
      </c>
      <c r="B75" s="10" t="s">
        <v>169</v>
      </c>
      <c r="C75" s="9" t="s">
        <v>123</v>
      </c>
      <c r="D75" s="9" t="s">
        <v>170</v>
      </c>
      <c r="E75" s="51"/>
      <c r="F75" s="54">
        <f>F76+F79</f>
        <v>81.36</v>
      </c>
    </row>
    <row r="76" spans="1:6" ht="31.5">
      <c r="A76" s="27">
        <v>804</v>
      </c>
      <c r="B76" s="19" t="s">
        <v>120</v>
      </c>
      <c r="C76" s="9" t="s">
        <v>123</v>
      </c>
      <c r="D76" s="9" t="s">
        <v>170</v>
      </c>
      <c r="E76" s="53" t="s">
        <v>101</v>
      </c>
      <c r="F76" s="52">
        <v>67.8</v>
      </c>
    </row>
    <row r="77" spans="1:6" ht="33.75">
      <c r="A77" s="27">
        <v>804</v>
      </c>
      <c r="B77" s="50" t="s">
        <v>135</v>
      </c>
      <c r="C77" s="51" t="s">
        <v>123</v>
      </c>
      <c r="D77" s="51" t="s">
        <v>170</v>
      </c>
      <c r="E77" s="51" t="s">
        <v>119</v>
      </c>
      <c r="F77" s="52">
        <v>67.8</v>
      </c>
    </row>
    <row r="78" spans="1:6" ht="33.75">
      <c r="A78" s="27"/>
      <c r="B78" s="49" t="s">
        <v>23</v>
      </c>
      <c r="C78" s="51" t="s">
        <v>123</v>
      </c>
      <c r="D78" s="51" t="s">
        <v>170</v>
      </c>
      <c r="E78" s="51" t="s">
        <v>22</v>
      </c>
      <c r="F78" s="52">
        <v>67.8</v>
      </c>
    </row>
    <row r="79" spans="1:6" ht="21">
      <c r="A79" s="27">
        <v>804</v>
      </c>
      <c r="B79" s="10" t="s">
        <v>168</v>
      </c>
      <c r="C79" s="53" t="s">
        <v>123</v>
      </c>
      <c r="D79" s="53" t="s">
        <v>43</v>
      </c>
      <c r="E79" s="53" t="s">
        <v>22</v>
      </c>
      <c r="F79" s="54">
        <v>13.56</v>
      </c>
    </row>
    <row r="80" spans="1:6" ht="33.75">
      <c r="A80" s="27">
        <v>804</v>
      </c>
      <c r="B80" s="55" t="s">
        <v>171</v>
      </c>
      <c r="C80" s="9" t="s">
        <v>123</v>
      </c>
      <c r="D80" s="51" t="s">
        <v>212</v>
      </c>
      <c r="E80" s="9"/>
      <c r="F80" s="11">
        <f>F81</f>
        <v>289</v>
      </c>
    </row>
    <row r="81" spans="1:6" ht="31.5">
      <c r="A81" s="27">
        <v>804</v>
      </c>
      <c r="B81" s="10" t="s">
        <v>165</v>
      </c>
      <c r="C81" s="51" t="s">
        <v>123</v>
      </c>
      <c r="D81" s="51" t="s">
        <v>212</v>
      </c>
      <c r="E81" s="51" t="s">
        <v>164</v>
      </c>
      <c r="F81" s="52">
        <v>289</v>
      </c>
    </row>
    <row r="82" spans="1:6" ht="45">
      <c r="A82" s="27">
        <v>804</v>
      </c>
      <c r="B82" s="56" t="s">
        <v>167</v>
      </c>
      <c r="C82" s="51" t="s">
        <v>123</v>
      </c>
      <c r="D82" s="51" t="s">
        <v>212</v>
      </c>
      <c r="E82" s="51" t="s">
        <v>166</v>
      </c>
      <c r="F82" s="52">
        <v>289</v>
      </c>
    </row>
    <row r="83" spans="1:6" ht="52.5">
      <c r="A83" s="27">
        <v>804</v>
      </c>
      <c r="B83" s="10" t="s">
        <v>172</v>
      </c>
      <c r="C83" s="9" t="s">
        <v>123</v>
      </c>
      <c r="D83" s="9" t="s">
        <v>173</v>
      </c>
      <c r="E83" s="9" t="s">
        <v>101</v>
      </c>
      <c r="F83" s="11">
        <f>F84</f>
        <v>1492.275</v>
      </c>
    </row>
    <row r="84" spans="1:6" ht="31.5">
      <c r="A84" s="27">
        <v>804</v>
      </c>
      <c r="B84" s="10" t="s">
        <v>23</v>
      </c>
      <c r="C84" s="53" t="s">
        <v>123</v>
      </c>
      <c r="D84" s="53" t="s">
        <v>173</v>
      </c>
      <c r="E84" s="51" t="s">
        <v>119</v>
      </c>
      <c r="F84" s="52">
        <v>1492.275</v>
      </c>
    </row>
    <row r="85" spans="1:6" ht="33.75">
      <c r="A85" s="27">
        <v>804</v>
      </c>
      <c r="B85" s="49" t="s">
        <v>23</v>
      </c>
      <c r="C85" s="51" t="s">
        <v>123</v>
      </c>
      <c r="D85" s="51" t="s">
        <v>173</v>
      </c>
      <c r="E85" s="51" t="s">
        <v>22</v>
      </c>
      <c r="F85" s="52">
        <v>1492.275</v>
      </c>
    </row>
    <row r="86" spans="1:6" ht="22.5">
      <c r="A86" s="27">
        <v>804</v>
      </c>
      <c r="B86" s="55" t="s">
        <v>189</v>
      </c>
      <c r="C86" s="53" t="s">
        <v>188</v>
      </c>
      <c r="D86" s="51"/>
      <c r="E86" s="51"/>
      <c r="F86" s="54">
        <f>F87+F91</f>
        <v>127.552</v>
      </c>
    </row>
    <row r="87" spans="1:6" ht="63">
      <c r="A87" s="27">
        <v>804</v>
      </c>
      <c r="B87" s="63" t="s">
        <v>190</v>
      </c>
      <c r="C87" s="9" t="s">
        <v>188</v>
      </c>
      <c r="D87" s="9" t="s">
        <v>191</v>
      </c>
      <c r="E87" s="9"/>
      <c r="F87" s="11">
        <f>F90</f>
        <v>125</v>
      </c>
    </row>
    <row r="88" spans="1:6" ht="31.5">
      <c r="A88" s="27">
        <v>804</v>
      </c>
      <c r="B88" s="10" t="s">
        <v>120</v>
      </c>
      <c r="C88" s="9" t="s">
        <v>188</v>
      </c>
      <c r="D88" s="9" t="s">
        <v>191</v>
      </c>
      <c r="E88" s="9" t="s">
        <v>101</v>
      </c>
      <c r="F88" s="11">
        <v>125</v>
      </c>
    </row>
    <row r="89" spans="1:6" ht="33.75">
      <c r="A89" s="27">
        <v>804</v>
      </c>
      <c r="B89" s="50" t="s">
        <v>135</v>
      </c>
      <c r="C89" s="51" t="s">
        <v>188</v>
      </c>
      <c r="D89" s="51" t="s">
        <v>191</v>
      </c>
      <c r="E89" s="51" t="s">
        <v>119</v>
      </c>
      <c r="F89" s="52">
        <v>125</v>
      </c>
    </row>
    <row r="90" spans="1:6" ht="33.75">
      <c r="A90" s="27">
        <v>804</v>
      </c>
      <c r="B90" s="49" t="s">
        <v>23</v>
      </c>
      <c r="C90" s="51" t="s">
        <v>188</v>
      </c>
      <c r="D90" s="51" t="s">
        <v>191</v>
      </c>
      <c r="E90" s="51" t="s">
        <v>22</v>
      </c>
      <c r="F90" s="52">
        <v>125</v>
      </c>
    </row>
    <row r="91" spans="1:6" ht="52.5">
      <c r="A91" s="27">
        <v>804</v>
      </c>
      <c r="B91" s="10" t="s">
        <v>192</v>
      </c>
      <c r="C91" s="9" t="s">
        <v>188</v>
      </c>
      <c r="D91" s="9" t="s">
        <v>193</v>
      </c>
      <c r="E91" s="9"/>
      <c r="F91" s="11">
        <f>F92</f>
        <v>2.552</v>
      </c>
    </row>
    <row r="92" spans="1:6" ht="33.75">
      <c r="A92" s="27">
        <v>804</v>
      </c>
      <c r="B92" s="49" t="s">
        <v>23</v>
      </c>
      <c r="C92" s="51" t="s">
        <v>188</v>
      </c>
      <c r="D92" s="51" t="s">
        <v>193</v>
      </c>
      <c r="E92" s="51" t="s">
        <v>22</v>
      </c>
      <c r="F92" s="52">
        <v>2.552</v>
      </c>
    </row>
    <row r="93" spans="1:6" ht="12.75">
      <c r="A93" s="27">
        <v>804</v>
      </c>
      <c r="B93" s="10" t="s">
        <v>44</v>
      </c>
      <c r="C93" s="9" t="s">
        <v>126</v>
      </c>
      <c r="D93" s="17" t="s">
        <v>127</v>
      </c>
      <c r="E93" s="9"/>
      <c r="F93" s="43">
        <f>F94+F100+F113+F148</f>
        <v>16391.095</v>
      </c>
    </row>
    <row r="94" spans="1:6" ht="12.75">
      <c r="A94" s="27">
        <v>804</v>
      </c>
      <c r="B94" s="10" t="s">
        <v>45</v>
      </c>
      <c r="C94" s="9" t="s">
        <v>128</v>
      </c>
      <c r="D94" s="9"/>
      <c r="E94" s="9"/>
      <c r="F94" s="11">
        <f>F95+F98</f>
        <v>74.036</v>
      </c>
    </row>
    <row r="95" spans="1:6" ht="84">
      <c r="A95" s="27">
        <v>804</v>
      </c>
      <c r="B95" s="15" t="s">
        <v>47</v>
      </c>
      <c r="C95" s="9" t="s">
        <v>128</v>
      </c>
      <c r="D95" s="9" t="s">
        <v>46</v>
      </c>
      <c r="E95" s="17" t="s">
        <v>101</v>
      </c>
      <c r="F95" s="11">
        <v>73.625</v>
      </c>
    </row>
    <row r="96" spans="1:6" ht="31.5">
      <c r="A96" s="27">
        <v>804</v>
      </c>
      <c r="B96" s="10" t="s">
        <v>23</v>
      </c>
      <c r="C96" s="17" t="s">
        <v>128</v>
      </c>
      <c r="D96" s="9" t="s">
        <v>46</v>
      </c>
      <c r="E96" s="17" t="s">
        <v>119</v>
      </c>
      <c r="F96" s="11">
        <v>73.625</v>
      </c>
    </row>
    <row r="97" spans="1:6" ht="33.75">
      <c r="A97" s="27">
        <v>804</v>
      </c>
      <c r="B97" s="49" t="s">
        <v>23</v>
      </c>
      <c r="C97" s="23" t="s">
        <v>128</v>
      </c>
      <c r="D97" s="51" t="s">
        <v>46</v>
      </c>
      <c r="E97" s="23" t="s">
        <v>22</v>
      </c>
      <c r="F97" s="25">
        <v>73.625</v>
      </c>
    </row>
    <row r="98" spans="1:6" ht="12.75">
      <c r="A98" s="27">
        <v>804</v>
      </c>
      <c r="B98" s="55" t="s">
        <v>213</v>
      </c>
      <c r="C98" s="53" t="s">
        <v>128</v>
      </c>
      <c r="D98" s="51" t="s">
        <v>46</v>
      </c>
      <c r="E98" s="53"/>
      <c r="F98" s="54">
        <f>F99</f>
        <v>0.411</v>
      </c>
    </row>
    <row r="99" spans="1:6" ht="12.75">
      <c r="A99" s="27">
        <v>804</v>
      </c>
      <c r="B99" s="50" t="s">
        <v>208</v>
      </c>
      <c r="C99" s="51" t="s">
        <v>128</v>
      </c>
      <c r="D99" s="51" t="s">
        <v>46</v>
      </c>
      <c r="E99" s="51" t="s">
        <v>182</v>
      </c>
      <c r="F99" s="52">
        <v>0.411</v>
      </c>
    </row>
    <row r="100" spans="1:6" ht="12.75">
      <c r="A100" s="27">
        <v>804</v>
      </c>
      <c r="B100" s="10" t="s">
        <v>48</v>
      </c>
      <c r="C100" s="9" t="s">
        <v>129</v>
      </c>
      <c r="D100" s="9"/>
      <c r="E100" s="9"/>
      <c r="F100" s="11">
        <f>F102+F104+F107+F110</f>
        <v>3555.293</v>
      </c>
    </row>
    <row r="101" spans="1:6" ht="73.5">
      <c r="A101" s="27">
        <v>804</v>
      </c>
      <c r="B101" s="19" t="s">
        <v>147</v>
      </c>
      <c r="C101" s="9" t="s">
        <v>129</v>
      </c>
      <c r="D101" s="9" t="s">
        <v>50</v>
      </c>
      <c r="E101" s="9"/>
      <c r="F101" s="11">
        <v>900</v>
      </c>
    </row>
    <row r="102" spans="1:6" ht="42">
      <c r="A102" s="27">
        <v>804</v>
      </c>
      <c r="B102" s="10" t="s">
        <v>40</v>
      </c>
      <c r="C102" s="9" t="s">
        <v>129</v>
      </c>
      <c r="D102" s="9" t="s">
        <v>50</v>
      </c>
      <c r="E102" s="9" t="s">
        <v>39</v>
      </c>
      <c r="F102" s="11">
        <v>900</v>
      </c>
    </row>
    <row r="103" spans="1:6" ht="33.75">
      <c r="A103" s="27">
        <v>804</v>
      </c>
      <c r="B103" s="13" t="s">
        <v>40</v>
      </c>
      <c r="C103" s="12" t="s">
        <v>129</v>
      </c>
      <c r="D103" s="12" t="s">
        <v>50</v>
      </c>
      <c r="E103" s="12" t="s">
        <v>39</v>
      </c>
      <c r="F103" s="14">
        <v>900</v>
      </c>
    </row>
    <row r="104" spans="1:6" ht="84">
      <c r="A104" s="27">
        <v>804</v>
      </c>
      <c r="B104" s="15" t="s">
        <v>52</v>
      </c>
      <c r="C104" s="9" t="s">
        <v>126</v>
      </c>
      <c r="D104" s="9" t="s">
        <v>51</v>
      </c>
      <c r="E104" s="9"/>
      <c r="F104" s="11">
        <v>1206.8</v>
      </c>
    </row>
    <row r="105" spans="1:6" ht="42">
      <c r="A105" s="27">
        <v>804</v>
      </c>
      <c r="B105" s="10" t="s">
        <v>40</v>
      </c>
      <c r="C105" s="9" t="s">
        <v>129</v>
      </c>
      <c r="D105" s="9" t="s">
        <v>51</v>
      </c>
      <c r="E105" s="9" t="s">
        <v>39</v>
      </c>
      <c r="F105" s="11">
        <v>1206.8</v>
      </c>
    </row>
    <row r="106" spans="1:6" ht="33.75">
      <c r="A106" s="27">
        <v>804</v>
      </c>
      <c r="B106" s="13" t="s">
        <v>40</v>
      </c>
      <c r="C106" s="51" t="s">
        <v>129</v>
      </c>
      <c r="D106" s="23" t="s">
        <v>51</v>
      </c>
      <c r="E106" s="23" t="s">
        <v>39</v>
      </c>
      <c r="F106" s="25">
        <v>1206.8</v>
      </c>
    </row>
    <row r="107" spans="1:6" ht="52.5">
      <c r="A107" s="27">
        <v>804</v>
      </c>
      <c r="B107" s="62" t="s">
        <v>195</v>
      </c>
      <c r="C107" s="9" t="s">
        <v>129</v>
      </c>
      <c r="D107" s="9" t="s">
        <v>197</v>
      </c>
      <c r="E107" s="9"/>
      <c r="F107" s="11">
        <f>F109</f>
        <v>726.073</v>
      </c>
    </row>
    <row r="108" spans="1:6" ht="42">
      <c r="A108" s="27">
        <v>804</v>
      </c>
      <c r="B108" s="10" t="s">
        <v>40</v>
      </c>
      <c r="C108" s="9" t="s">
        <v>129</v>
      </c>
      <c r="D108" s="9" t="s">
        <v>197</v>
      </c>
      <c r="E108" s="9" t="s">
        <v>39</v>
      </c>
      <c r="F108" s="52">
        <v>726.073</v>
      </c>
    </row>
    <row r="109" spans="1:6" ht="33.75">
      <c r="A109" s="27">
        <v>804</v>
      </c>
      <c r="B109" s="13" t="s">
        <v>40</v>
      </c>
      <c r="C109" s="51" t="s">
        <v>129</v>
      </c>
      <c r="D109" s="51" t="s">
        <v>197</v>
      </c>
      <c r="E109" s="51" t="s">
        <v>39</v>
      </c>
      <c r="F109" s="52">
        <v>726.073</v>
      </c>
    </row>
    <row r="110" spans="1:6" ht="42">
      <c r="A110" s="27">
        <v>804</v>
      </c>
      <c r="B110" s="62" t="s">
        <v>196</v>
      </c>
      <c r="C110" s="9" t="s">
        <v>129</v>
      </c>
      <c r="D110" s="9" t="s">
        <v>198</v>
      </c>
      <c r="E110" s="9"/>
      <c r="F110" s="11">
        <f>F112</f>
        <v>722.42</v>
      </c>
    </row>
    <row r="111" spans="1:6" ht="42">
      <c r="A111" s="27">
        <v>804</v>
      </c>
      <c r="B111" s="10" t="s">
        <v>40</v>
      </c>
      <c r="C111" s="9" t="s">
        <v>129</v>
      </c>
      <c r="D111" s="9" t="s">
        <v>198</v>
      </c>
      <c r="E111" s="9" t="s">
        <v>39</v>
      </c>
      <c r="F111" s="52">
        <v>722.42</v>
      </c>
    </row>
    <row r="112" spans="1:6" ht="33.75">
      <c r="A112" s="27">
        <v>804</v>
      </c>
      <c r="B112" s="13" t="s">
        <v>40</v>
      </c>
      <c r="C112" s="51" t="s">
        <v>129</v>
      </c>
      <c r="D112" s="51" t="s">
        <v>198</v>
      </c>
      <c r="E112" s="51" t="s">
        <v>39</v>
      </c>
      <c r="F112" s="52">
        <v>722.42</v>
      </c>
    </row>
    <row r="113" spans="1:6" ht="12.75">
      <c r="A113" s="27">
        <v>804</v>
      </c>
      <c r="B113" s="10" t="s">
        <v>53</v>
      </c>
      <c r="C113" s="9" t="s">
        <v>132</v>
      </c>
      <c r="D113" s="9"/>
      <c r="E113" s="9"/>
      <c r="F113" s="11">
        <f>F114</f>
        <v>12761.766</v>
      </c>
    </row>
    <row r="114" spans="1:6" ht="56.25" customHeight="1">
      <c r="A114" s="27">
        <v>804</v>
      </c>
      <c r="B114" s="40" t="s">
        <v>130</v>
      </c>
      <c r="C114" s="9" t="s">
        <v>132</v>
      </c>
      <c r="D114" s="17" t="s">
        <v>133</v>
      </c>
      <c r="E114" s="9"/>
      <c r="F114" s="11">
        <f>F115</f>
        <v>12761.766</v>
      </c>
    </row>
    <row r="115" spans="1:6" ht="21">
      <c r="A115" s="27">
        <v>804</v>
      </c>
      <c r="B115" s="40" t="s">
        <v>131</v>
      </c>
      <c r="C115" s="9" t="s">
        <v>132</v>
      </c>
      <c r="D115" s="17" t="s">
        <v>133</v>
      </c>
      <c r="E115" s="9"/>
      <c r="F115" s="11">
        <f>F121+F124+F128+F134+F137+F140+F131+F144+F116+F119</f>
        <v>12761.766</v>
      </c>
    </row>
    <row r="116" spans="1:6" ht="42">
      <c r="A116" s="27">
        <v>804</v>
      </c>
      <c r="B116" s="62" t="s">
        <v>199</v>
      </c>
      <c r="C116" s="9" t="s">
        <v>132</v>
      </c>
      <c r="D116" s="9" t="s">
        <v>200</v>
      </c>
      <c r="E116" s="9"/>
      <c r="F116" s="11">
        <f>F118</f>
        <v>999.4</v>
      </c>
    </row>
    <row r="117" spans="1:6" ht="56.25">
      <c r="A117" s="27">
        <v>804</v>
      </c>
      <c r="B117" s="59" t="s">
        <v>167</v>
      </c>
      <c r="C117" s="9" t="s">
        <v>132</v>
      </c>
      <c r="D117" s="9" t="s">
        <v>200</v>
      </c>
      <c r="E117" s="9" t="s">
        <v>166</v>
      </c>
      <c r="F117" s="52">
        <v>999.4</v>
      </c>
    </row>
    <row r="118" spans="1:6" ht="45">
      <c r="A118" s="27">
        <v>804</v>
      </c>
      <c r="B118" s="58" t="s">
        <v>167</v>
      </c>
      <c r="C118" s="51" t="s">
        <v>132</v>
      </c>
      <c r="D118" s="51" t="s">
        <v>200</v>
      </c>
      <c r="E118" s="51" t="s">
        <v>166</v>
      </c>
      <c r="F118" s="52">
        <v>999.4</v>
      </c>
    </row>
    <row r="119" spans="1:6" ht="52.5">
      <c r="A119" s="27">
        <v>804</v>
      </c>
      <c r="B119" s="62" t="s">
        <v>201</v>
      </c>
      <c r="C119" s="9" t="s">
        <v>132</v>
      </c>
      <c r="D119" s="9" t="s">
        <v>202</v>
      </c>
      <c r="E119" s="9"/>
      <c r="F119" s="11">
        <f>F120</f>
        <v>1.041</v>
      </c>
    </row>
    <row r="120" spans="1:6" ht="45">
      <c r="A120" s="27">
        <v>804</v>
      </c>
      <c r="B120" s="58" t="s">
        <v>167</v>
      </c>
      <c r="C120" s="51" t="s">
        <v>132</v>
      </c>
      <c r="D120" s="51" t="s">
        <v>203</v>
      </c>
      <c r="E120" s="51" t="s">
        <v>166</v>
      </c>
      <c r="F120" s="52">
        <v>1.041</v>
      </c>
    </row>
    <row r="121" spans="1:6" ht="94.5">
      <c r="A121" s="27">
        <v>804</v>
      </c>
      <c r="B121" s="42" t="s">
        <v>146</v>
      </c>
      <c r="C121" s="17" t="s">
        <v>132</v>
      </c>
      <c r="D121" s="9" t="s">
        <v>54</v>
      </c>
      <c r="E121" s="9"/>
      <c r="F121" s="11">
        <v>596.952</v>
      </c>
    </row>
    <row r="122" spans="1:6" ht="12.75">
      <c r="A122" s="27">
        <v>804</v>
      </c>
      <c r="B122" s="10" t="s">
        <v>56</v>
      </c>
      <c r="C122" s="17" t="s">
        <v>132</v>
      </c>
      <c r="D122" s="9" t="s">
        <v>54</v>
      </c>
      <c r="E122" s="17" t="s">
        <v>134</v>
      </c>
      <c r="F122" s="11">
        <v>596.952</v>
      </c>
    </row>
    <row r="123" spans="1:6" ht="12.75">
      <c r="A123" s="27">
        <v>804</v>
      </c>
      <c r="B123" s="13" t="s">
        <v>56</v>
      </c>
      <c r="C123" s="20" t="s">
        <v>132</v>
      </c>
      <c r="D123" s="12" t="s">
        <v>54</v>
      </c>
      <c r="E123" s="12" t="s">
        <v>55</v>
      </c>
      <c r="F123" s="14">
        <v>596.952</v>
      </c>
    </row>
    <row r="124" spans="1:6" ht="73.5">
      <c r="A124" s="27">
        <v>804</v>
      </c>
      <c r="B124" s="19" t="s">
        <v>145</v>
      </c>
      <c r="C124" s="17" t="s">
        <v>126</v>
      </c>
      <c r="D124" s="9" t="s">
        <v>57</v>
      </c>
      <c r="E124" s="9"/>
      <c r="F124" s="11">
        <f>F125</f>
        <v>5754.22</v>
      </c>
    </row>
    <row r="125" spans="1:6" ht="31.5">
      <c r="A125" s="27">
        <v>804</v>
      </c>
      <c r="B125" s="19" t="s">
        <v>120</v>
      </c>
      <c r="C125" s="17" t="s">
        <v>126</v>
      </c>
      <c r="D125" s="9" t="s">
        <v>136</v>
      </c>
      <c r="E125" s="17" t="s">
        <v>101</v>
      </c>
      <c r="F125" s="11">
        <f>F126</f>
        <v>5754.22</v>
      </c>
    </row>
    <row r="126" spans="1:6" ht="31.5">
      <c r="A126" s="27">
        <v>804</v>
      </c>
      <c r="B126" s="19" t="s">
        <v>135</v>
      </c>
      <c r="C126" s="17" t="s">
        <v>132</v>
      </c>
      <c r="D126" s="9" t="s">
        <v>57</v>
      </c>
      <c r="E126" s="17" t="s">
        <v>119</v>
      </c>
      <c r="F126" s="11">
        <f>F127</f>
        <v>5754.22</v>
      </c>
    </row>
    <row r="127" spans="1:6" ht="33.75">
      <c r="A127" s="27">
        <v>804</v>
      </c>
      <c r="B127" s="13" t="s">
        <v>23</v>
      </c>
      <c r="C127" s="20" t="s">
        <v>132</v>
      </c>
      <c r="D127" s="12" t="s">
        <v>57</v>
      </c>
      <c r="E127" s="12" t="s">
        <v>22</v>
      </c>
      <c r="F127" s="14">
        <v>5754.22</v>
      </c>
    </row>
    <row r="128" spans="1:6" ht="63">
      <c r="A128" s="27">
        <v>804</v>
      </c>
      <c r="B128" s="19" t="s">
        <v>137</v>
      </c>
      <c r="C128" s="17" t="s">
        <v>126</v>
      </c>
      <c r="D128" s="9" t="s">
        <v>58</v>
      </c>
      <c r="E128" s="9" t="s">
        <v>164</v>
      </c>
      <c r="F128" s="11">
        <v>60</v>
      </c>
    </row>
    <row r="129" spans="1:6" ht="56.25">
      <c r="A129" s="27">
        <v>804</v>
      </c>
      <c r="B129" s="59" t="s">
        <v>167</v>
      </c>
      <c r="C129" s="17" t="s">
        <v>132</v>
      </c>
      <c r="D129" s="9" t="s">
        <v>58</v>
      </c>
      <c r="E129" s="9" t="s">
        <v>166</v>
      </c>
      <c r="F129" s="11">
        <v>60</v>
      </c>
    </row>
    <row r="130" spans="1:6" ht="45">
      <c r="A130" s="27">
        <v>804</v>
      </c>
      <c r="B130" s="58" t="s">
        <v>167</v>
      </c>
      <c r="C130" s="20" t="s">
        <v>132</v>
      </c>
      <c r="D130" s="12" t="s">
        <v>58</v>
      </c>
      <c r="E130" s="12" t="s">
        <v>166</v>
      </c>
      <c r="F130" s="14">
        <v>60</v>
      </c>
    </row>
    <row r="131" spans="1:6" ht="73.5">
      <c r="A131" s="27">
        <v>804</v>
      </c>
      <c r="B131" s="10" t="s">
        <v>158</v>
      </c>
      <c r="C131" s="17" t="s">
        <v>126</v>
      </c>
      <c r="D131" s="9" t="s">
        <v>49</v>
      </c>
      <c r="E131" s="9" t="s">
        <v>164</v>
      </c>
      <c r="F131" s="11">
        <v>100</v>
      </c>
    </row>
    <row r="132" spans="1:6" ht="56.25">
      <c r="A132" s="27">
        <v>804</v>
      </c>
      <c r="B132" s="59" t="s">
        <v>167</v>
      </c>
      <c r="C132" s="9" t="s">
        <v>132</v>
      </c>
      <c r="D132" s="9" t="s">
        <v>49</v>
      </c>
      <c r="E132" s="9" t="s">
        <v>166</v>
      </c>
      <c r="F132" s="11">
        <v>100</v>
      </c>
    </row>
    <row r="133" spans="1:6" ht="45">
      <c r="A133" s="27">
        <v>804</v>
      </c>
      <c r="B133" s="58" t="s">
        <v>167</v>
      </c>
      <c r="C133" s="12" t="s">
        <v>132</v>
      </c>
      <c r="D133" s="12" t="s">
        <v>49</v>
      </c>
      <c r="E133" s="12" t="s">
        <v>166</v>
      </c>
      <c r="F133" s="14">
        <v>100</v>
      </c>
    </row>
    <row r="134" spans="1:6" ht="73.5">
      <c r="A134" s="27">
        <v>804</v>
      </c>
      <c r="B134" s="42" t="s">
        <v>144</v>
      </c>
      <c r="C134" s="17" t="s">
        <v>126</v>
      </c>
      <c r="D134" s="9" t="s">
        <v>59</v>
      </c>
      <c r="E134" s="9"/>
      <c r="F134" s="11">
        <f>F135</f>
        <v>2156.518</v>
      </c>
    </row>
    <row r="135" spans="1:6" ht="31.5">
      <c r="A135" s="27">
        <v>804</v>
      </c>
      <c r="B135" s="10" t="s">
        <v>165</v>
      </c>
      <c r="C135" s="17" t="s">
        <v>132</v>
      </c>
      <c r="D135" s="9" t="s">
        <v>59</v>
      </c>
      <c r="E135" s="9" t="s">
        <v>164</v>
      </c>
      <c r="F135" s="11">
        <f>F136</f>
        <v>2156.518</v>
      </c>
    </row>
    <row r="136" spans="1:6" ht="45">
      <c r="A136" s="27">
        <v>804</v>
      </c>
      <c r="B136" s="56" t="s">
        <v>167</v>
      </c>
      <c r="C136" s="20" t="s">
        <v>132</v>
      </c>
      <c r="D136" s="12" t="s">
        <v>59</v>
      </c>
      <c r="E136" s="12" t="s">
        <v>166</v>
      </c>
      <c r="F136" s="14">
        <v>2156.518</v>
      </c>
    </row>
    <row r="137" spans="1:6" ht="31.5">
      <c r="A137" s="27">
        <v>804</v>
      </c>
      <c r="B137" s="10" t="s">
        <v>61</v>
      </c>
      <c r="C137" s="17" t="s">
        <v>126</v>
      </c>
      <c r="D137" s="9" t="s">
        <v>60</v>
      </c>
      <c r="E137" s="9"/>
      <c r="F137" s="11">
        <f>F138</f>
        <v>2693.635</v>
      </c>
    </row>
    <row r="138" spans="1:6" ht="31.5">
      <c r="A138" s="27">
        <v>804</v>
      </c>
      <c r="B138" s="10" t="s">
        <v>165</v>
      </c>
      <c r="C138" s="17" t="s">
        <v>132</v>
      </c>
      <c r="D138" s="9" t="s">
        <v>60</v>
      </c>
      <c r="E138" s="9" t="s">
        <v>164</v>
      </c>
      <c r="F138" s="11">
        <f>F139</f>
        <v>2693.635</v>
      </c>
    </row>
    <row r="139" spans="1:6" ht="45">
      <c r="A139" s="27">
        <v>804</v>
      </c>
      <c r="B139" s="56" t="s">
        <v>167</v>
      </c>
      <c r="C139" s="20" t="s">
        <v>132</v>
      </c>
      <c r="D139" s="12" t="s">
        <v>60</v>
      </c>
      <c r="E139" s="12" t="s">
        <v>166</v>
      </c>
      <c r="F139" s="14">
        <v>2693.635</v>
      </c>
    </row>
    <row r="140" spans="1:6" ht="73.5">
      <c r="A140" s="27">
        <v>804</v>
      </c>
      <c r="B140" s="19" t="s">
        <v>143</v>
      </c>
      <c r="C140" s="17" t="s">
        <v>126</v>
      </c>
      <c r="D140" s="17" t="s">
        <v>122</v>
      </c>
      <c r="E140" s="9"/>
      <c r="F140" s="11">
        <f>F141</f>
        <v>250</v>
      </c>
    </row>
    <row r="141" spans="1:6" ht="31.5">
      <c r="A141" s="27"/>
      <c r="B141" s="19" t="s">
        <v>120</v>
      </c>
      <c r="C141" s="17" t="s">
        <v>126</v>
      </c>
      <c r="D141" s="9" t="s">
        <v>62</v>
      </c>
      <c r="E141" s="17" t="s">
        <v>101</v>
      </c>
      <c r="F141" s="11">
        <f>F142</f>
        <v>250</v>
      </c>
    </row>
    <row r="142" spans="1:6" ht="31.5">
      <c r="A142" s="27">
        <v>804</v>
      </c>
      <c r="B142" s="19" t="s">
        <v>135</v>
      </c>
      <c r="C142" s="17" t="s">
        <v>132</v>
      </c>
      <c r="D142" s="9" t="s">
        <v>62</v>
      </c>
      <c r="E142" s="17" t="s">
        <v>119</v>
      </c>
      <c r="F142" s="11">
        <f>F143</f>
        <v>250</v>
      </c>
    </row>
    <row r="143" spans="1:6" ht="33.75">
      <c r="A143" s="27">
        <v>804</v>
      </c>
      <c r="B143" s="49" t="s">
        <v>23</v>
      </c>
      <c r="C143" s="24" t="s">
        <v>132</v>
      </c>
      <c r="D143" s="23" t="s">
        <v>62</v>
      </c>
      <c r="E143" s="23" t="s">
        <v>22</v>
      </c>
      <c r="F143" s="25">
        <v>250</v>
      </c>
    </row>
    <row r="144" spans="1:6" ht="25.5" customHeight="1">
      <c r="A144" s="27">
        <v>804</v>
      </c>
      <c r="B144" s="10" t="s">
        <v>174</v>
      </c>
      <c r="C144" s="9" t="s">
        <v>132</v>
      </c>
      <c r="D144" s="53" t="s">
        <v>175</v>
      </c>
      <c r="E144" s="51"/>
      <c r="F144" s="54">
        <v>150</v>
      </c>
    </row>
    <row r="145" spans="1:6" ht="25.5" customHeight="1">
      <c r="A145" s="27">
        <v>804</v>
      </c>
      <c r="B145" s="19" t="s">
        <v>120</v>
      </c>
      <c r="C145" s="9" t="s">
        <v>132</v>
      </c>
      <c r="D145" s="53" t="s">
        <v>175</v>
      </c>
      <c r="E145" s="51" t="s">
        <v>101</v>
      </c>
      <c r="F145" s="54">
        <v>150</v>
      </c>
    </row>
    <row r="146" spans="1:6" ht="31.5">
      <c r="A146" s="27">
        <v>804</v>
      </c>
      <c r="B146" s="19" t="s">
        <v>135</v>
      </c>
      <c r="C146" s="9" t="s">
        <v>132</v>
      </c>
      <c r="D146" s="53" t="s">
        <v>175</v>
      </c>
      <c r="E146" s="9" t="s">
        <v>119</v>
      </c>
      <c r="F146" s="52">
        <v>150</v>
      </c>
    </row>
    <row r="147" spans="1:6" ht="33.75">
      <c r="A147" s="27">
        <v>804</v>
      </c>
      <c r="B147" s="49" t="s">
        <v>23</v>
      </c>
      <c r="C147" s="67" t="s">
        <v>132</v>
      </c>
      <c r="D147" s="67" t="s">
        <v>175</v>
      </c>
      <c r="E147" s="23" t="s">
        <v>22</v>
      </c>
      <c r="F147" s="68">
        <v>150</v>
      </c>
    </row>
    <row r="148" spans="1:6" ht="21">
      <c r="A148" s="27">
        <v>804</v>
      </c>
      <c r="B148" s="10" t="s">
        <v>209</v>
      </c>
      <c r="C148" s="9" t="s">
        <v>194</v>
      </c>
      <c r="D148" s="9"/>
      <c r="E148" s="9"/>
      <c r="F148" s="69">
        <f>F151</f>
        <v>0</v>
      </c>
    </row>
    <row r="149" spans="1:6" ht="31.5">
      <c r="A149" s="27">
        <v>804</v>
      </c>
      <c r="B149" s="19" t="s">
        <v>120</v>
      </c>
      <c r="C149" s="9" t="s">
        <v>194</v>
      </c>
      <c r="D149" s="53" t="s">
        <v>210</v>
      </c>
      <c r="E149" s="51" t="s">
        <v>101</v>
      </c>
      <c r="F149" s="70">
        <v>0</v>
      </c>
    </row>
    <row r="150" spans="1:6" ht="31.5">
      <c r="A150" s="27">
        <v>804</v>
      </c>
      <c r="B150" s="19" t="s">
        <v>135</v>
      </c>
      <c r="C150" s="9" t="s">
        <v>194</v>
      </c>
      <c r="D150" s="53" t="s">
        <v>210</v>
      </c>
      <c r="E150" s="9" t="s">
        <v>119</v>
      </c>
      <c r="F150" s="70">
        <v>0</v>
      </c>
    </row>
    <row r="151" spans="1:6" ht="33.75">
      <c r="A151" s="48">
        <v>804</v>
      </c>
      <c r="B151" s="49" t="s">
        <v>23</v>
      </c>
      <c r="C151" s="57" t="s">
        <v>194</v>
      </c>
      <c r="D151" s="80" t="s">
        <v>210</v>
      </c>
      <c r="E151" s="23" t="s">
        <v>22</v>
      </c>
      <c r="F151" s="81">
        <v>0</v>
      </c>
    </row>
    <row r="152" spans="1:6" ht="12.75">
      <c r="A152" s="27">
        <v>804</v>
      </c>
      <c r="B152" s="10" t="s">
        <v>214</v>
      </c>
      <c r="C152" s="9" t="s">
        <v>215</v>
      </c>
      <c r="D152" s="53"/>
      <c r="E152" s="51"/>
      <c r="F152" s="83">
        <f>F153+F155+F157</f>
        <v>15582.9</v>
      </c>
    </row>
    <row r="153" spans="1:6" ht="57" customHeight="1">
      <c r="A153" s="27">
        <v>804</v>
      </c>
      <c r="B153" s="55" t="s">
        <v>216</v>
      </c>
      <c r="C153" s="9" t="s">
        <v>217</v>
      </c>
      <c r="D153" s="53" t="s">
        <v>218</v>
      </c>
      <c r="E153" s="51"/>
      <c r="F153" s="83">
        <v>3935.6</v>
      </c>
    </row>
    <row r="154" spans="1:6" ht="33.75">
      <c r="A154" s="27">
        <v>804</v>
      </c>
      <c r="B154" s="50" t="s">
        <v>23</v>
      </c>
      <c r="C154" s="51" t="s">
        <v>217</v>
      </c>
      <c r="D154" s="51" t="s">
        <v>218</v>
      </c>
      <c r="E154" s="51" t="s">
        <v>22</v>
      </c>
      <c r="F154" s="82">
        <v>3935.6</v>
      </c>
    </row>
    <row r="155" spans="1:6" ht="78.75">
      <c r="A155" s="27">
        <v>804</v>
      </c>
      <c r="B155" s="55" t="s">
        <v>219</v>
      </c>
      <c r="C155" s="9" t="s">
        <v>217</v>
      </c>
      <c r="D155" s="53" t="s">
        <v>220</v>
      </c>
      <c r="E155" s="51"/>
      <c r="F155" s="83">
        <v>47.3</v>
      </c>
    </row>
    <row r="156" spans="1:6" ht="33.75">
      <c r="A156" s="27">
        <v>804</v>
      </c>
      <c r="B156" s="50" t="s">
        <v>23</v>
      </c>
      <c r="C156" s="51" t="s">
        <v>217</v>
      </c>
      <c r="D156" s="51" t="s">
        <v>220</v>
      </c>
      <c r="E156" s="51" t="s">
        <v>22</v>
      </c>
      <c r="F156" s="82">
        <v>47.3</v>
      </c>
    </row>
    <row r="157" spans="1:6" ht="67.5">
      <c r="A157" s="27">
        <v>804</v>
      </c>
      <c r="B157" s="55" t="s">
        <v>221</v>
      </c>
      <c r="C157" s="53" t="s">
        <v>217</v>
      </c>
      <c r="D157" s="53" t="s">
        <v>222</v>
      </c>
      <c r="E157" s="51"/>
      <c r="F157" s="83">
        <f>F158</f>
        <v>11600</v>
      </c>
    </row>
    <row r="158" spans="1:6" ht="33.75">
      <c r="A158" s="27">
        <v>804</v>
      </c>
      <c r="B158" s="50" t="s">
        <v>23</v>
      </c>
      <c r="C158" s="51" t="s">
        <v>217</v>
      </c>
      <c r="D158" s="51" t="s">
        <v>222</v>
      </c>
      <c r="E158" s="51" t="s">
        <v>22</v>
      </c>
      <c r="F158" s="82">
        <v>11600</v>
      </c>
    </row>
    <row r="159" spans="1:6" ht="12.75">
      <c r="A159" s="27">
        <v>804</v>
      </c>
      <c r="B159" s="10" t="s">
        <v>63</v>
      </c>
      <c r="C159" s="9"/>
      <c r="D159" s="9"/>
      <c r="E159" s="9"/>
      <c r="F159" s="11">
        <f>F160</f>
        <v>406.9510000000001</v>
      </c>
    </row>
    <row r="160" spans="1:6" ht="12.75">
      <c r="A160" s="27">
        <v>804</v>
      </c>
      <c r="B160" s="10" t="s">
        <v>64</v>
      </c>
      <c r="C160" s="17" t="s">
        <v>138</v>
      </c>
      <c r="D160" s="9"/>
      <c r="E160" s="9"/>
      <c r="F160" s="11">
        <f>F161+F165+F169+F173+F175+F179</f>
        <v>406.9510000000001</v>
      </c>
    </row>
    <row r="161" spans="1:6" ht="31.5">
      <c r="A161" s="27">
        <v>804</v>
      </c>
      <c r="B161" s="10" t="s">
        <v>66</v>
      </c>
      <c r="C161" s="17" t="s">
        <v>139</v>
      </c>
      <c r="D161" s="9" t="s">
        <v>65</v>
      </c>
      <c r="E161" s="9"/>
      <c r="F161" s="11">
        <f>F162</f>
        <v>50.2</v>
      </c>
    </row>
    <row r="162" spans="1:6" ht="31.5">
      <c r="A162" s="27"/>
      <c r="B162" s="19" t="s">
        <v>120</v>
      </c>
      <c r="C162" s="17" t="s">
        <v>139</v>
      </c>
      <c r="D162" s="9" t="s">
        <v>65</v>
      </c>
      <c r="E162" s="17" t="s">
        <v>101</v>
      </c>
      <c r="F162" s="11">
        <f>F163</f>
        <v>50.2</v>
      </c>
    </row>
    <row r="163" spans="1:6" ht="31.5">
      <c r="A163" s="27">
        <v>804</v>
      </c>
      <c r="B163" s="19" t="s">
        <v>135</v>
      </c>
      <c r="C163" s="17" t="s">
        <v>139</v>
      </c>
      <c r="D163" s="9" t="s">
        <v>65</v>
      </c>
      <c r="E163" s="17" t="s">
        <v>119</v>
      </c>
      <c r="F163" s="11">
        <f>F164</f>
        <v>50.2</v>
      </c>
    </row>
    <row r="164" spans="1:6" ht="33.75">
      <c r="A164" s="27">
        <v>804</v>
      </c>
      <c r="B164" s="13" t="s">
        <v>23</v>
      </c>
      <c r="C164" s="17" t="s">
        <v>139</v>
      </c>
      <c r="D164" s="12" t="s">
        <v>65</v>
      </c>
      <c r="E164" s="12" t="s">
        <v>22</v>
      </c>
      <c r="F164" s="14">
        <v>50.2</v>
      </c>
    </row>
    <row r="165" spans="1:6" ht="52.5">
      <c r="A165" s="27">
        <v>804</v>
      </c>
      <c r="B165" s="19" t="s">
        <v>142</v>
      </c>
      <c r="C165" s="17" t="s">
        <v>139</v>
      </c>
      <c r="D165" s="9" t="s">
        <v>67</v>
      </c>
      <c r="E165" s="9"/>
      <c r="F165" s="11">
        <f>F166</f>
        <v>4.45</v>
      </c>
    </row>
    <row r="166" spans="1:6" ht="31.5">
      <c r="A166" s="27"/>
      <c r="B166" s="19" t="s">
        <v>120</v>
      </c>
      <c r="C166" s="17" t="s">
        <v>139</v>
      </c>
      <c r="D166" s="9" t="s">
        <v>67</v>
      </c>
      <c r="E166" s="17" t="s">
        <v>101</v>
      </c>
      <c r="F166" s="11">
        <f>F167</f>
        <v>4.45</v>
      </c>
    </row>
    <row r="167" spans="1:6" ht="31.5">
      <c r="A167" s="27">
        <v>804</v>
      </c>
      <c r="B167" s="19" t="s">
        <v>135</v>
      </c>
      <c r="C167" s="17" t="s">
        <v>139</v>
      </c>
      <c r="D167" s="9" t="s">
        <v>67</v>
      </c>
      <c r="E167" s="17" t="s">
        <v>119</v>
      </c>
      <c r="F167" s="11">
        <f>F168</f>
        <v>4.45</v>
      </c>
    </row>
    <row r="168" spans="1:6" ht="33.75">
      <c r="A168" s="27">
        <v>804</v>
      </c>
      <c r="B168" s="13" t="s">
        <v>23</v>
      </c>
      <c r="C168" s="17" t="s">
        <v>139</v>
      </c>
      <c r="D168" s="12" t="s">
        <v>67</v>
      </c>
      <c r="E168" s="12" t="s">
        <v>22</v>
      </c>
      <c r="F168" s="14">
        <v>4.45</v>
      </c>
    </row>
    <row r="169" spans="1:6" ht="84">
      <c r="A169" s="27">
        <v>804</v>
      </c>
      <c r="B169" s="42" t="s">
        <v>140</v>
      </c>
      <c r="C169" s="17" t="s">
        <v>139</v>
      </c>
      <c r="D169" s="9" t="s">
        <v>68</v>
      </c>
      <c r="E169" s="9"/>
      <c r="F169" s="11">
        <v>10</v>
      </c>
    </row>
    <row r="170" spans="1:6" ht="31.5">
      <c r="A170" s="27"/>
      <c r="B170" s="19" t="s">
        <v>120</v>
      </c>
      <c r="C170" s="17" t="s">
        <v>139</v>
      </c>
      <c r="D170" s="9" t="s">
        <v>68</v>
      </c>
      <c r="E170" s="17" t="s">
        <v>101</v>
      </c>
      <c r="F170" s="11">
        <v>10</v>
      </c>
    </row>
    <row r="171" spans="1:6" ht="31.5">
      <c r="A171" s="27">
        <v>804</v>
      </c>
      <c r="B171" s="19" t="s">
        <v>135</v>
      </c>
      <c r="C171" s="17" t="s">
        <v>139</v>
      </c>
      <c r="D171" s="9" t="s">
        <v>68</v>
      </c>
      <c r="E171" s="17" t="s">
        <v>119</v>
      </c>
      <c r="F171" s="11">
        <v>10</v>
      </c>
    </row>
    <row r="172" spans="1:6" ht="33.75">
      <c r="A172" s="27">
        <v>804</v>
      </c>
      <c r="B172" s="13" t="s">
        <v>23</v>
      </c>
      <c r="C172" s="17" t="s">
        <v>139</v>
      </c>
      <c r="D172" s="12" t="s">
        <v>68</v>
      </c>
      <c r="E172" s="12" t="s">
        <v>22</v>
      </c>
      <c r="F172" s="14">
        <v>10</v>
      </c>
    </row>
    <row r="173" spans="1:6" ht="21">
      <c r="A173" s="27">
        <v>804</v>
      </c>
      <c r="B173" s="10" t="s">
        <v>70</v>
      </c>
      <c r="C173" s="17" t="s">
        <v>139</v>
      </c>
      <c r="D173" s="9" t="s">
        <v>69</v>
      </c>
      <c r="E173" s="17" t="s">
        <v>55</v>
      </c>
      <c r="F173" s="11">
        <v>282.021</v>
      </c>
    </row>
    <row r="174" spans="1:6" ht="12.75">
      <c r="A174" s="27">
        <v>804</v>
      </c>
      <c r="B174" s="41" t="s">
        <v>64</v>
      </c>
      <c r="C174" s="17" t="s">
        <v>139</v>
      </c>
      <c r="D174" s="12" t="s">
        <v>69</v>
      </c>
      <c r="E174" s="20" t="s">
        <v>55</v>
      </c>
      <c r="F174" s="14">
        <v>282.021</v>
      </c>
    </row>
    <row r="175" spans="1:6" ht="52.5">
      <c r="A175" s="27">
        <v>804</v>
      </c>
      <c r="B175" s="19" t="s">
        <v>141</v>
      </c>
      <c r="C175" s="17" t="s">
        <v>139</v>
      </c>
      <c r="D175" s="9" t="s">
        <v>72</v>
      </c>
      <c r="E175" s="9"/>
      <c r="F175" s="11">
        <f>F176</f>
        <v>54.8</v>
      </c>
    </row>
    <row r="176" spans="1:6" ht="31.5">
      <c r="A176" s="27"/>
      <c r="B176" s="19" t="s">
        <v>120</v>
      </c>
      <c r="C176" s="17" t="s">
        <v>139</v>
      </c>
      <c r="D176" s="9" t="s">
        <v>65</v>
      </c>
      <c r="E176" s="17" t="s">
        <v>101</v>
      </c>
      <c r="F176" s="11">
        <f>F177</f>
        <v>54.8</v>
      </c>
    </row>
    <row r="177" spans="1:6" ht="31.5">
      <c r="A177" s="27">
        <v>804</v>
      </c>
      <c r="B177" s="19" t="s">
        <v>135</v>
      </c>
      <c r="C177" s="17" t="s">
        <v>139</v>
      </c>
      <c r="D177" s="9" t="s">
        <v>65</v>
      </c>
      <c r="E177" s="17" t="s">
        <v>119</v>
      </c>
      <c r="F177" s="11">
        <f>F178</f>
        <v>54.8</v>
      </c>
    </row>
    <row r="178" spans="1:6" ht="33.75">
      <c r="A178" s="27">
        <v>804</v>
      </c>
      <c r="B178" s="13" t="s">
        <v>23</v>
      </c>
      <c r="C178" s="61" t="s">
        <v>139</v>
      </c>
      <c r="D178" s="23" t="s">
        <v>65</v>
      </c>
      <c r="E178" s="24" t="s">
        <v>22</v>
      </c>
      <c r="F178" s="25">
        <v>54.8</v>
      </c>
    </row>
    <row r="179" spans="1:6" ht="42">
      <c r="A179" s="27">
        <v>804</v>
      </c>
      <c r="B179" s="10" t="s">
        <v>176</v>
      </c>
      <c r="C179" s="9" t="s">
        <v>139</v>
      </c>
      <c r="D179" s="9" t="s">
        <v>177</v>
      </c>
      <c r="E179" s="60"/>
      <c r="F179" s="11">
        <f>F180</f>
        <v>5.48</v>
      </c>
    </row>
    <row r="180" spans="1:6" ht="22.5">
      <c r="A180" s="27">
        <v>804</v>
      </c>
      <c r="B180" s="13" t="s">
        <v>78</v>
      </c>
      <c r="C180" s="51" t="s">
        <v>139</v>
      </c>
      <c r="D180" s="53" t="s">
        <v>177</v>
      </c>
      <c r="E180" s="51" t="s">
        <v>77</v>
      </c>
      <c r="F180" s="52">
        <v>5.48</v>
      </c>
    </row>
    <row r="181" spans="1:6" ht="12.75">
      <c r="A181" s="27">
        <v>804</v>
      </c>
      <c r="B181" s="10" t="s">
        <v>73</v>
      </c>
      <c r="C181" s="17" t="s">
        <v>37</v>
      </c>
      <c r="D181" s="9"/>
      <c r="E181" s="9"/>
      <c r="F181" s="11">
        <f>F182</f>
        <v>8793.322</v>
      </c>
    </row>
    <row r="182" spans="1:6" ht="12.75">
      <c r="A182" s="27">
        <v>804</v>
      </c>
      <c r="B182" s="10" t="s">
        <v>74</v>
      </c>
      <c r="C182" s="17" t="s">
        <v>150</v>
      </c>
      <c r="D182" s="9"/>
      <c r="E182" s="9"/>
      <c r="F182" s="11">
        <f>F183+F198</f>
        <v>8793.322</v>
      </c>
    </row>
    <row r="183" spans="1:6" ht="105">
      <c r="A183" s="27">
        <v>804</v>
      </c>
      <c r="B183" s="15" t="s">
        <v>159</v>
      </c>
      <c r="C183" s="17" t="s">
        <v>152</v>
      </c>
      <c r="D183" s="9" t="s">
        <v>75</v>
      </c>
      <c r="E183" s="9"/>
      <c r="F183" s="11">
        <f>F184+F189+F194+F192</f>
        <v>2593.308</v>
      </c>
    </row>
    <row r="184" spans="1:6" ht="12.75">
      <c r="A184" s="27">
        <v>804</v>
      </c>
      <c r="B184" s="19" t="s">
        <v>151</v>
      </c>
      <c r="C184" s="17" t="s">
        <v>150</v>
      </c>
      <c r="D184" s="9" t="s">
        <v>75</v>
      </c>
      <c r="E184" s="17" t="s">
        <v>71</v>
      </c>
      <c r="F184" s="45">
        <f>F185+F188</f>
        <v>2316.645</v>
      </c>
    </row>
    <row r="185" spans="1:6" ht="12.75">
      <c r="A185" s="27">
        <v>804</v>
      </c>
      <c r="B185" s="19" t="s">
        <v>117</v>
      </c>
      <c r="C185" s="20" t="s">
        <v>150</v>
      </c>
      <c r="D185" s="12" t="s">
        <v>75</v>
      </c>
      <c r="E185" s="12"/>
      <c r="F185" s="45">
        <f>F186+F187</f>
        <v>2119</v>
      </c>
    </row>
    <row r="186" spans="1:6" ht="12.75">
      <c r="A186" s="27">
        <v>804</v>
      </c>
      <c r="B186" s="19" t="s">
        <v>117</v>
      </c>
      <c r="C186" s="17" t="s">
        <v>150</v>
      </c>
      <c r="D186" s="9" t="s">
        <v>75</v>
      </c>
      <c r="E186" s="9" t="s">
        <v>76</v>
      </c>
      <c r="F186" s="32">
        <v>1566</v>
      </c>
    </row>
    <row r="187" spans="1:6" ht="12.75">
      <c r="A187" s="27">
        <v>804</v>
      </c>
      <c r="B187" s="19" t="s">
        <v>117</v>
      </c>
      <c r="C187" s="33" t="s">
        <v>150</v>
      </c>
      <c r="D187" s="51" t="s">
        <v>75</v>
      </c>
      <c r="E187" s="51" t="s">
        <v>79</v>
      </c>
      <c r="F187" s="32">
        <v>553</v>
      </c>
    </row>
    <row r="188" spans="1:6" ht="22.5">
      <c r="A188" s="27">
        <v>804</v>
      </c>
      <c r="B188" s="44" t="s">
        <v>78</v>
      </c>
      <c r="C188" s="33" t="s">
        <v>150</v>
      </c>
      <c r="D188" s="51" t="s">
        <v>75</v>
      </c>
      <c r="E188" s="33" t="s">
        <v>77</v>
      </c>
      <c r="F188" s="32">
        <v>197.645</v>
      </c>
    </row>
    <row r="189" spans="1:6" s="46" customFormat="1" ht="31.5">
      <c r="A189" s="27"/>
      <c r="B189" s="19" t="s">
        <v>120</v>
      </c>
      <c r="C189" s="28" t="s">
        <v>152</v>
      </c>
      <c r="D189" s="30" t="s">
        <v>75</v>
      </c>
      <c r="E189" s="28" t="s">
        <v>101</v>
      </c>
      <c r="F189" s="79">
        <f>F190</f>
        <v>175.663</v>
      </c>
    </row>
    <row r="190" spans="1:6" ht="31.5">
      <c r="A190" s="27">
        <v>804</v>
      </c>
      <c r="B190" s="19" t="s">
        <v>135</v>
      </c>
      <c r="C190" s="17" t="s">
        <v>152</v>
      </c>
      <c r="D190" s="9" t="s">
        <v>75</v>
      </c>
      <c r="E190" s="17" t="s">
        <v>119</v>
      </c>
      <c r="F190" s="45">
        <v>175.663</v>
      </c>
    </row>
    <row r="191" spans="1:6" ht="33.75">
      <c r="A191" s="27">
        <v>804</v>
      </c>
      <c r="B191" s="50" t="s">
        <v>23</v>
      </c>
      <c r="C191" s="33" t="s">
        <v>150</v>
      </c>
      <c r="D191" s="51" t="s">
        <v>75</v>
      </c>
      <c r="E191" s="51" t="s">
        <v>22</v>
      </c>
      <c r="F191" s="32">
        <v>175.663</v>
      </c>
    </row>
    <row r="192" spans="1:6" ht="12.75">
      <c r="A192" s="66">
        <v>804</v>
      </c>
      <c r="B192" s="10" t="s">
        <v>208</v>
      </c>
      <c r="C192" s="9" t="s">
        <v>150</v>
      </c>
      <c r="D192" s="9" t="s">
        <v>75</v>
      </c>
      <c r="E192" s="9" t="s">
        <v>182</v>
      </c>
      <c r="F192" s="11">
        <v>1</v>
      </c>
    </row>
    <row r="193" spans="1:6" ht="12.75">
      <c r="A193" s="48">
        <v>804</v>
      </c>
      <c r="B193" s="50" t="s">
        <v>208</v>
      </c>
      <c r="C193" s="33" t="s">
        <v>150</v>
      </c>
      <c r="D193" s="60" t="s">
        <v>75</v>
      </c>
      <c r="E193" s="51" t="s">
        <v>182</v>
      </c>
      <c r="F193" s="52">
        <v>1</v>
      </c>
    </row>
    <row r="194" spans="1:6" ht="31.5">
      <c r="A194" s="64">
        <v>804</v>
      </c>
      <c r="B194" s="10" t="s">
        <v>205</v>
      </c>
      <c r="C194" s="9" t="s">
        <v>150</v>
      </c>
      <c r="D194" s="9" t="s">
        <v>204</v>
      </c>
      <c r="E194" s="9"/>
      <c r="F194" s="11">
        <f>F197</f>
        <v>100</v>
      </c>
    </row>
    <row r="195" spans="1:6" ht="31.5">
      <c r="A195" s="64">
        <v>804</v>
      </c>
      <c r="B195" s="10" t="s">
        <v>120</v>
      </c>
      <c r="C195" s="9" t="s">
        <v>150</v>
      </c>
      <c r="D195" s="9" t="s">
        <v>204</v>
      </c>
      <c r="E195" s="65" t="s">
        <v>101</v>
      </c>
      <c r="F195" s="11">
        <v>100</v>
      </c>
    </row>
    <row r="196" spans="1:6" ht="31.5">
      <c r="A196" s="27">
        <v>804</v>
      </c>
      <c r="B196" s="19" t="s">
        <v>135</v>
      </c>
      <c r="C196" s="51" t="s">
        <v>150</v>
      </c>
      <c r="D196" s="51" t="s">
        <v>204</v>
      </c>
      <c r="E196" s="17" t="s">
        <v>119</v>
      </c>
      <c r="F196" s="32">
        <v>100</v>
      </c>
    </row>
    <row r="197" spans="1:6" ht="33.75">
      <c r="A197" s="27">
        <v>804</v>
      </c>
      <c r="B197" s="50" t="s">
        <v>23</v>
      </c>
      <c r="C197" s="51" t="s">
        <v>150</v>
      </c>
      <c r="D197" s="51" t="s">
        <v>204</v>
      </c>
      <c r="E197" s="51" t="s">
        <v>22</v>
      </c>
      <c r="F197" s="32">
        <v>100</v>
      </c>
    </row>
    <row r="198" spans="1:6" ht="105">
      <c r="A198" s="27">
        <v>804</v>
      </c>
      <c r="B198" s="15" t="s">
        <v>160</v>
      </c>
      <c r="C198" s="17" t="s">
        <v>152</v>
      </c>
      <c r="D198" s="9" t="s">
        <v>80</v>
      </c>
      <c r="E198" s="9"/>
      <c r="F198" s="11">
        <f>F199+F204+F207+F209</f>
        <v>6200.014</v>
      </c>
    </row>
    <row r="199" spans="1:6" ht="12.75">
      <c r="A199" s="27"/>
      <c r="B199" s="19" t="s">
        <v>151</v>
      </c>
      <c r="C199" s="17" t="s">
        <v>150</v>
      </c>
      <c r="D199" s="9"/>
      <c r="E199" s="17" t="s">
        <v>71</v>
      </c>
      <c r="F199" s="11">
        <f>F200+F203</f>
        <v>3808.4429999999998</v>
      </c>
    </row>
    <row r="200" spans="1:6" ht="12.75">
      <c r="A200" s="27"/>
      <c r="B200" s="19" t="s">
        <v>117</v>
      </c>
      <c r="C200" s="17" t="s">
        <v>150</v>
      </c>
      <c r="D200" s="9"/>
      <c r="E200" s="9"/>
      <c r="F200" s="11">
        <f>F201+F202</f>
        <v>3675.3729999999996</v>
      </c>
    </row>
    <row r="201" spans="1:6" ht="12.75">
      <c r="A201" s="27">
        <v>804</v>
      </c>
      <c r="B201" s="19" t="s">
        <v>117</v>
      </c>
      <c r="C201" s="17" t="s">
        <v>150</v>
      </c>
      <c r="D201" s="9" t="s">
        <v>80</v>
      </c>
      <c r="E201" s="9" t="s">
        <v>76</v>
      </c>
      <c r="F201" s="11">
        <v>2848.173</v>
      </c>
    </row>
    <row r="202" spans="1:6" ht="12.75">
      <c r="A202" s="27">
        <v>804</v>
      </c>
      <c r="B202" s="19" t="s">
        <v>117</v>
      </c>
      <c r="C202" s="20" t="s">
        <v>150</v>
      </c>
      <c r="D202" s="12" t="s">
        <v>80</v>
      </c>
      <c r="E202" s="51" t="s">
        <v>79</v>
      </c>
      <c r="F202" s="52">
        <v>827.2</v>
      </c>
    </row>
    <row r="203" spans="1:6" ht="22.5">
      <c r="A203" s="27">
        <v>804</v>
      </c>
      <c r="B203" s="13" t="s">
        <v>78</v>
      </c>
      <c r="C203" s="20" t="s">
        <v>150</v>
      </c>
      <c r="D203" s="12" t="s">
        <v>80</v>
      </c>
      <c r="E203" s="51" t="s">
        <v>77</v>
      </c>
      <c r="F203" s="52">
        <v>133.07</v>
      </c>
    </row>
    <row r="204" spans="1:6" s="46" customFormat="1" ht="31.5">
      <c r="A204" s="27">
        <v>804</v>
      </c>
      <c r="B204" s="19" t="s">
        <v>120</v>
      </c>
      <c r="C204" s="28" t="s">
        <v>152</v>
      </c>
      <c r="D204" s="30" t="s">
        <v>80</v>
      </c>
      <c r="E204" s="34" t="s">
        <v>101</v>
      </c>
      <c r="F204" s="35">
        <f>F205</f>
        <v>2375.507</v>
      </c>
    </row>
    <row r="205" spans="1:6" ht="31.5">
      <c r="A205" s="27">
        <v>804</v>
      </c>
      <c r="B205" s="19" t="s">
        <v>135</v>
      </c>
      <c r="C205" s="17" t="s">
        <v>150</v>
      </c>
      <c r="D205" s="9" t="s">
        <v>80</v>
      </c>
      <c r="E205" s="17" t="s">
        <v>119</v>
      </c>
      <c r="F205" s="54">
        <v>2375.507</v>
      </c>
    </row>
    <row r="206" spans="1:6" ht="33.75">
      <c r="A206" s="48">
        <v>804</v>
      </c>
      <c r="B206" s="50" t="s">
        <v>23</v>
      </c>
      <c r="C206" s="33" t="s">
        <v>150</v>
      </c>
      <c r="D206" s="23" t="s">
        <v>80</v>
      </c>
      <c r="E206" s="23" t="s">
        <v>22</v>
      </c>
      <c r="F206" s="52">
        <v>2375.507</v>
      </c>
    </row>
    <row r="207" spans="1:6" ht="12.75">
      <c r="A207" s="66">
        <v>804</v>
      </c>
      <c r="B207" s="10" t="s">
        <v>208</v>
      </c>
      <c r="C207" s="9" t="s">
        <v>150</v>
      </c>
      <c r="D207" s="9" t="s">
        <v>80</v>
      </c>
      <c r="E207" s="9" t="s">
        <v>182</v>
      </c>
      <c r="F207" s="11">
        <v>1</v>
      </c>
    </row>
    <row r="208" spans="1:6" ht="12.75">
      <c r="A208" s="48">
        <v>804</v>
      </c>
      <c r="B208" s="50" t="s">
        <v>208</v>
      </c>
      <c r="C208" s="33" t="s">
        <v>150</v>
      </c>
      <c r="D208" s="60" t="s">
        <v>80</v>
      </c>
      <c r="E208" s="51" t="s">
        <v>182</v>
      </c>
      <c r="F208" s="52">
        <v>1</v>
      </c>
    </row>
    <row r="209" spans="1:6" ht="84">
      <c r="A209" s="48">
        <v>804</v>
      </c>
      <c r="B209" s="15" t="s">
        <v>207</v>
      </c>
      <c r="C209" s="17" t="s">
        <v>150</v>
      </c>
      <c r="D209" s="9" t="s">
        <v>206</v>
      </c>
      <c r="E209" s="9"/>
      <c r="F209" s="11">
        <v>15.064</v>
      </c>
    </row>
    <row r="210" spans="1:6" ht="12.75">
      <c r="A210" s="48">
        <v>804</v>
      </c>
      <c r="B210" s="50" t="s">
        <v>117</v>
      </c>
      <c r="C210" s="51" t="s">
        <v>150</v>
      </c>
      <c r="D210" s="51" t="s">
        <v>206</v>
      </c>
      <c r="E210" s="51" t="s">
        <v>76</v>
      </c>
      <c r="F210" s="52">
        <v>11.57</v>
      </c>
    </row>
    <row r="211" spans="1:6" ht="12.75">
      <c r="A211" s="48">
        <v>804</v>
      </c>
      <c r="B211" s="50" t="s">
        <v>117</v>
      </c>
      <c r="C211" s="51" t="s">
        <v>150</v>
      </c>
      <c r="D211" s="51" t="s">
        <v>206</v>
      </c>
      <c r="E211" s="51" t="s">
        <v>79</v>
      </c>
      <c r="F211" s="52">
        <v>3.494</v>
      </c>
    </row>
    <row r="212" spans="1:6" ht="12.75">
      <c r="A212" s="27">
        <v>804</v>
      </c>
      <c r="B212" s="10" t="s">
        <v>82</v>
      </c>
      <c r="C212" s="9" t="s">
        <v>154</v>
      </c>
      <c r="D212" s="17"/>
      <c r="E212" s="9"/>
      <c r="F212" s="11">
        <f>F213+F228</f>
        <v>4184.154</v>
      </c>
    </row>
    <row r="213" spans="1:6" ht="12.75">
      <c r="A213" s="27">
        <v>804</v>
      </c>
      <c r="B213" s="10" t="s">
        <v>83</v>
      </c>
      <c r="C213" s="9" t="s">
        <v>154</v>
      </c>
      <c r="D213" s="9"/>
      <c r="E213" s="9"/>
      <c r="F213" s="11">
        <f>F214+F217+F226</f>
        <v>4120.154</v>
      </c>
    </row>
    <row r="214" spans="1:6" ht="42">
      <c r="A214" s="27">
        <v>804</v>
      </c>
      <c r="B214" s="10" t="s">
        <v>178</v>
      </c>
      <c r="C214" s="9" t="s">
        <v>154</v>
      </c>
      <c r="D214" s="9"/>
      <c r="E214" s="9"/>
      <c r="F214" s="11">
        <f>F215+F216</f>
        <v>183.667</v>
      </c>
    </row>
    <row r="215" spans="1:6" ht="22.5">
      <c r="A215" s="27">
        <v>804</v>
      </c>
      <c r="B215" s="50" t="s">
        <v>179</v>
      </c>
      <c r="C215" s="51" t="s">
        <v>154</v>
      </c>
      <c r="D215" s="51" t="s">
        <v>180</v>
      </c>
      <c r="E215" s="51" t="s">
        <v>76</v>
      </c>
      <c r="F215" s="52">
        <v>141.065</v>
      </c>
    </row>
    <row r="216" spans="1:6" ht="22.5">
      <c r="A216" s="27">
        <v>804</v>
      </c>
      <c r="B216" s="50" t="s">
        <v>179</v>
      </c>
      <c r="C216" s="51" t="s">
        <v>154</v>
      </c>
      <c r="D216" s="51" t="s">
        <v>180</v>
      </c>
      <c r="E216" s="51" t="s">
        <v>79</v>
      </c>
      <c r="F216" s="52">
        <v>42.602</v>
      </c>
    </row>
    <row r="217" spans="1:6" ht="52.5">
      <c r="A217" s="27">
        <v>804</v>
      </c>
      <c r="B217" s="10" t="s">
        <v>141</v>
      </c>
      <c r="C217" s="17" t="s">
        <v>153</v>
      </c>
      <c r="D217" s="9" t="s">
        <v>72</v>
      </c>
      <c r="E217" s="9"/>
      <c r="F217" s="11">
        <f>F218+F223</f>
        <v>3935.487</v>
      </c>
    </row>
    <row r="218" spans="1:6" ht="12.75">
      <c r="A218" s="27"/>
      <c r="B218" s="19" t="s">
        <v>83</v>
      </c>
      <c r="C218" s="17" t="s">
        <v>154</v>
      </c>
      <c r="D218" s="9" t="s">
        <v>72</v>
      </c>
      <c r="E218" s="17" t="s">
        <v>71</v>
      </c>
      <c r="F218" s="11">
        <f>F219+F222</f>
        <v>3337.199</v>
      </c>
    </row>
    <row r="219" spans="1:6" ht="12.75">
      <c r="A219" s="27">
        <v>804</v>
      </c>
      <c r="B219" s="19" t="s">
        <v>117</v>
      </c>
      <c r="C219" s="17" t="s">
        <v>154</v>
      </c>
      <c r="D219" s="9" t="s">
        <v>72</v>
      </c>
      <c r="E219" s="9"/>
      <c r="F219" s="11">
        <f>F220+F221</f>
        <v>3223</v>
      </c>
    </row>
    <row r="220" spans="1:6" ht="12.75">
      <c r="A220" s="27">
        <v>804</v>
      </c>
      <c r="B220" s="19" t="s">
        <v>117</v>
      </c>
      <c r="C220" s="17" t="s">
        <v>154</v>
      </c>
      <c r="D220" s="12" t="s">
        <v>72</v>
      </c>
      <c r="E220" s="12" t="s">
        <v>76</v>
      </c>
      <c r="F220" s="14">
        <v>2354</v>
      </c>
    </row>
    <row r="221" spans="1:6" ht="12.75">
      <c r="A221" s="27">
        <v>804</v>
      </c>
      <c r="B221" s="19" t="s">
        <v>117</v>
      </c>
      <c r="C221" s="17" t="s">
        <v>154</v>
      </c>
      <c r="D221" s="9" t="s">
        <v>72</v>
      </c>
      <c r="E221" s="17" t="s">
        <v>79</v>
      </c>
      <c r="F221" s="32">
        <v>869</v>
      </c>
    </row>
    <row r="222" spans="1:6" ht="22.5">
      <c r="A222" s="27">
        <v>804</v>
      </c>
      <c r="B222" s="13" t="s">
        <v>78</v>
      </c>
      <c r="C222" s="17" t="s">
        <v>154</v>
      </c>
      <c r="D222" s="9" t="s">
        <v>72</v>
      </c>
      <c r="E222" s="12" t="s">
        <v>77</v>
      </c>
      <c r="F222" s="14">
        <v>114.199</v>
      </c>
    </row>
    <row r="223" spans="1:6" ht="31.5">
      <c r="A223" s="27"/>
      <c r="B223" s="19" t="s">
        <v>120</v>
      </c>
      <c r="C223" s="17" t="s">
        <v>153</v>
      </c>
      <c r="D223" s="30" t="s">
        <v>72</v>
      </c>
      <c r="E223" s="28" t="s">
        <v>101</v>
      </c>
      <c r="F223" s="29">
        <f>F224</f>
        <v>598.288</v>
      </c>
    </row>
    <row r="224" spans="1:6" ht="31.5">
      <c r="A224" s="27">
        <v>804</v>
      </c>
      <c r="B224" s="19" t="s">
        <v>135</v>
      </c>
      <c r="C224" s="17" t="s">
        <v>154</v>
      </c>
      <c r="D224" s="9" t="s">
        <v>72</v>
      </c>
      <c r="E224" s="17" t="s">
        <v>119</v>
      </c>
      <c r="F224" s="11">
        <f>F225</f>
        <v>598.288</v>
      </c>
    </row>
    <row r="225" spans="1:6" ht="33.75">
      <c r="A225" s="27">
        <v>804</v>
      </c>
      <c r="B225" s="49" t="s">
        <v>23</v>
      </c>
      <c r="C225" s="61" t="s">
        <v>154</v>
      </c>
      <c r="D225" s="51" t="s">
        <v>72</v>
      </c>
      <c r="E225" s="23" t="s">
        <v>22</v>
      </c>
      <c r="F225" s="25">
        <v>598.288</v>
      </c>
    </row>
    <row r="226" spans="1:6" ht="12.75">
      <c r="A226" s="27">
        <v>804</v>
      </c>
      <c r="B226" s="10" t="s">
        <v>208</v>
      </c>
      <c r="C226" s="57" t="s">
        <v>154</v>
      </c>
      <c r="D226" s="9" t="s">
        <v>72</v>
      </c>
      <c r="E226" s="9" t="s">
        <v>182</v>
      </c>
      <c r="F226" s="11">
        <v>1</v>
      </c>
    </row>
    <row r="227" spans="1:6" ht="12.75">
      <c r="A227" s="27">
        <v>804</v>
      </c>
      <c r="B227" s="50" t="s">
        <v>208</v>
      </c>
      <c r="C227" s="61" t="s">
        <v>154</v>
      </c>
      <c r="D227" s="51" t="s">
        <v>72</v>
      </c>
      <c r="E227" s="51" t="s">
        <v>182</v>
      </c>
      <c r="F227" s="52">
        <v>1</v>
      </c>
    </row>
    <row r="228" spans="1:6" ht="12.75">
      <c r="A228" s="27">
        <v>804</v>
      </c>
      <c r="B228" s="10" t="s">
        <v>84</v>
      </c>
      <c r="C228" s="17" t="s">
        <v>153</v>
      </c>
      <c r="D228" s="9"/>
      <c r="E228" s="9"/>
      <c r="F228" s="11">
        <f>F229</f>
        <v>64</v>
      </c>
    </row>
    <row r="229" spans="1:6" ht="52.5">
      <c r="A229" s="27">
        <v>804</v>
      </c>
      <c r="B229" s="19" t="s">
        <v>156</v>
      </c>
      <c r="C229" s="17" t="s">
        <v>155</v>
      </c>
      <c r="D229" s="9" t="s">
        <v>85</v>
      </c>
      <c r="E229" s="9"/>
      <c r="F229" s="11">
        <f>F230</f>
        <v>64</v>
      </c>
    </row>
    <row r="230" spans="1:6" ht="31.5">
      <c r="A230" s="27"/>
      <c r="B230" s="19" t="s">
        <v>120</v>
      </c>
      <c r="C230" s="17" t="s">
        <v>155</v>
      </c>
      <c r="D230" s="9" t="s">
        <v>85</v>
      </c>
      <c r="E230" s="17" t="s">
        <v>101</v>
      </c>
      <c r="F230" s="11">
        <f>F231</f>
        <v>64</v>
      </c>
    </row>
    <row r="231" spans="1:6" ht="31.5">
      <c r="A231" s="27">
        <v>804</v>
      </c>
      <c r="B231" s="19" t="s">
        <v>135</v>
      </c>
      <c r="C231" s="17" t="s">
        <v>155</v>
      </c>
      <c r="D231" s="9" t="s">
        <v>85</v>
      </c>
      <c r="E231" s="17" t="s">
        <v>119</v>
      </c>
      <c r="F231" s="11">
        <f>F232</f>
        <v>64</v>
      </c>
    </row>
    <row r="232" spans="1:6" ht="33.75">
      <c r="A232" s="27">
        <v>804</v>
      </c>
      <c r="B232" s="13" t="s">
        <v>23</v>
      </c>
      <c r="C232" s="20" t="s">
        <v>155</v>
      </c>
      <c r="D232" s="12" t="s">
        <v>85</v>
      </c>
      <c r="E232" s="12" t="s">
        <v>22</v>
      </c>
      <c r="F232" s="14">
        <v>64</v>
      </c>
    </row>
  </sheetData>
  <sheetProtection/>
  <mergeCells count="7">
    <mergeCell ref="A10:A11"/>
    <mergeCell ref="B2:F2"/>
    <mergeCell ref="B6:F6"/>
    <mergeCell ref="B10:B11"/>
    <mergeCell ref="C10:E10"/>
    <mergeCell ref="F10:F11"/>
    <mergeCell ref="B5:F5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rep:2.37.0.105</dc:description>
  <cp:lastModifiedBy>Бух2</cp:lastModifiedBy>
  <cp:lastPrinted>2016-01-07T17:16:20Z</cp:lastPrinted>
  <dcterms:created xsi:type="dcterms:W3CDTF">2015-12-06T09:14:01Z</dcterms:created>
  <dcterms:modified xsi:type="dcterms:W3CDTF">2016-11-20T03:42:39Z</dcterms:modified>
  <cp:category/>
  <cp:version/>
  <cp:contentType/>
  <cp:contentStatus/>
</cp:coreProperties>
</file>