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<sst xmlns="http://schemas.openxmlformats.org/spreadsheetml/2006/main" count="390" uniqueCount="212">
  <si>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</si>
  <si>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</si>
  <si>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</si>
  <si>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</si>
  <si>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</si>
  <si>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</si>
  <si>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</si>
  <si>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</si>
  <si>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</si>
  <si>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</si>
  <si>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</si>
  <si>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</si>
  <si>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</si>
  <si>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</si>
  <si>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</si>
  <si>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</si>
  <si>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</si>
  <si>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</si>
  <si>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</si>
  <si>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</si>
  <si>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</si>
  <si>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</si>
  <si>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</si>
  <si>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</si>
  <si>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</si>
  <si>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</si>
  <si>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</si>
  <si>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</si>
  <si>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</si>
  <si>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</si>
  <si>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</si>
  <si>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</si>
  <si>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</si>
  <si>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</si>
  <si>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</si>
  <si>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</si>
  <si>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</si>
  <si>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</si>
  <si>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</si>
  <si>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</si>
  <si>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</si>
  <si>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</si>
  <si>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</si>
  <si>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</si>
  <si>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</si>
  <si>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</si>
  <si>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</si>
  <si>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</si>
  <si>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</si>
  <si>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</si>
  <si>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</si>
  <si>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</si>
  <si>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</si>
  <si>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</si>
  <si>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</si>
  <si>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</si>
  <si>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</si>
  <si>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</si>
  <si>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</si>
  <si>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</si>
  <si>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</si>
  <si>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</si>
  <si>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</si>
  <si>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</si>
  <si>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</si>
  <si>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</si>
  <si>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</si>
  <si>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</si>
  <si>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</si>
  <si>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</si>
  <si>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</si>
  <si>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</si>
  <si>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</si>
  <si>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</si>
  <si>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</si>
  <si>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</si>
  <si>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</si>
  <si>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</si>
  <si>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</si>
  <si>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</si>
  <si>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</si>
  <si>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</si>
  <si>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</si>
  <si>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</si>
  <si>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</si>
  <si>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</si>
  <si>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</si>
  <si>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</si>
  <si>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</si>
  <si>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</si>
  <si>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</si>
  <si>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</si>
  <si>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</si>
  <si>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</si>
  <si>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</si>
  <si>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</si>
  <si>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</si>
  <si>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</si>
  <si>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</si>
  <si>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</si>
  <si>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</si>
  <si>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</si>
  <si>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</si>
  <si>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</si>
  <si>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</si>
  <si>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</si>
  <si>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</si>
  <si>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</si>
  <si>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</si>
  <si>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</si>
  <si>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</si>
  <si>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</si>
  <si>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</si>
  <si>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</si>
  <si>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</si>
  <si>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</si>
  <si>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</si>
  <si>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</si>
  <si>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2.02.01.00.0.00.0.000.150</t>
  </si>
  <si>
    <t>2.02.49.99.9.10.0.000.150</t>
  </si>
  <si>
    <t>2.02.49.99.9.10.7.508.150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</si>
  <si>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</si>
  <si>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</si>
  <si>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</si>
  <si>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</si>
  <si>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</si>
  <si>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</si>
  <si>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Дотации бюджетам поселенийна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</si>
  <si>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</si>
  <si>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</si>
  <si>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</si>
  <si>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</si>
  <si>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</si>
  <si>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</si>
  <si>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</si>
  <si>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</si>
  <si>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</si>
  <si>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</si>
  <si>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</si>
  <si>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</si>
  <si>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</si>
  <si>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</si>
  <si>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2.02.15.00.1.10.8.101.150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</si>
  <si>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</si>
  <si>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</si>
  <si>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</si>
  <si>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</si>
  <si>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</si>
  <si>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</si>
  <si>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</si>
  <si>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</si>
  <si>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</si>
  <si>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</si>
  <si>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</t>
  </si>
  <si>
    <t>2.02.49.99.9.00.0.000.150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</si>
  <si>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</si>
  <si>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</si>
  <si>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</si>
  <si>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</si>
  <si>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Иные межбюджетные трансферты на реализацию 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</si>
  <si>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Иные межбюджетные трансферты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</si>
  <si>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</si>
  <si>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Иные межбюджетные трансферты на компенсацию расходов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</si>
  <si>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Приложение № 4</t>
  </si>
  <si>
    <t>2.02.49.99.9.10.7.509.150</t>
  </si>
  <si>
    <t>1.11.05.025.10.0.000.120</t>
  </si>
  <si>
    <t>1.11.00.000.00.0.000.000</t>
  </si>
  <si>
    <t>1.11.05.000.10.0.000.120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</si>
  <si>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</si>
  <si>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</si>
  <si>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Иной межбюджетный трансферт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</si>
  <si>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 ,а также имущества государственных и муниципальных унитарных предприятий, в том числе казенных)</t>
  </si>
  <si>
    <t>2.02.49.99.9.10.7.412.150</t>
  </si>
  <si>
    <t>2.02.49.99.9.10.S.412.150</t>
  </si>
  <si>
    <t>2.02.49.99.9.10.7.518.150</t>
  </si>
  <si>
    <t>Иные межбюджетные трансферты  на выполнение отдельных  государственных полномочий по организации мероприятий при осуществлении деятельности по обращению с животными без владельцев,рамках подпрограммы "Регулирование качества окружающей среды Туруханского района", муниципальной программы "Окружающей среды  Туруханского района"</t>
  </si>
  <si>
    <t>2.02.49.99.9.10.8.428.150</t>
  </si>
  <si>
    <t>Расходы на гашение задолженности по решению суда в рамках непрограммных расходов общего характера</t>
  </si>
  <si>
    <t>Гашение кредиторской задолженности в рамках непрограммных расходов общего характера</t>
  </si>
  <si>
    <t>2.02.49.99.9.10.8.353.150</t>
  </si>
  <si>
    <t>2.02.49.99.9.10.2.724.150</t>
  </si>
  <si>
    <t>Иные  межбюджетные трансферты на частичное финансирование (возмещение) 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  в рамках непрограммных расходов  общего характера</t>
  </si>
  <si>
    <t>2.02.4516.0.10.0.000.150</t>
  </si>
  <si>
    <t>Межбюджетные трансферты, передаваемые бюджетам сельских(городских) поселений для дополнительных расходов,возникших в результате решений, принятых органами власти другого уровня</t>
  </si>
  <si>
    <t>1.11.05.075.10.0.000.120</t>
  </si>
  <si>
    <t>Доходы от сдачи в аренду имущества, составляющего казну сельских поселений(за исключением земельных участков)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</si>
  <si>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</si>
  <si>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2.02.49.99.9.10.7.741.150</t>
  </si>
  <si>
    <t>Расходы на реализацию проектов по решению вопросов местного значения, осуществляемых непосредственное населением на территории населенного пункта, в рамках непрограммых расходов Управления ЖКХ и строительства администрации Туруханского района</t>
  </si>
  <si>
    <t>2.02.49.99.9.10.7.749.150</t>
  </si>
  <si>
    <t>2.02.49.99.9.10.7.459.150</t>
  </si>
  <si>
    <t>Расходы на софинансирование муниципальных программ формирования современной городской (сельской) среды в поселениях в рамках непрограммных расходов Управления ЖКХ и строительства администрации Туруханского района</t>
  </si>
  <si>
    <t>2.02.49.99.9.10.8.429.150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</si>
  <si>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</si>
  <si>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1.03.02.23.1.01.0.000.110</t>
  </si>
  <si>
    <t>1.03.02.24.1.01.0.000.110</t>
  </si>
  <si>
    <t>1.03.02.25.1.01.0.000.110</t>
  </si>
  <si>
    <t>1.03.02.26.1.01.0.000.110</t>
  </si>
  <si>
    <t>1.01.02.01.0.01.1.000.110</t>
  </si>
  <si>
    <t>1.01.02.02.0.01.1.000.110</t>
  </si>
  <si>
    <t>1.01.02.03.0.01.1.000.110</t>
  </si>
  <si>
    <t>1.06.01.03.0.10.1.000.110</t>
  </si>
  <si>
    <t>1.06.06.03.3.10.1.000.110</t>
  </si>
  <si>
    <t>1.06.06.04.3.10.1.000.110</t>
  </si>
  <si>
    <t>1.08.04.02.0.01.1.000.110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</si>
  <si>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</si>
  <si>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</si>
  <si>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Исполнение 2021 года</t>
  </si>
  <si>
    <t>% исполнения</t>
  </si>
  <si>
    <t xml:space="preserve">                                                                                                                                                   Доходы  бюджета поселения на 2021 год
</t>
  </si>
  <si>
    <t>План  2021 год</t>
  </si>
  <si>
    <t xml:space="preserve">       к Решению сессии Борского сельского Совета депутатов от 27.06.2022 № 16-107 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</si>
</sst>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173" fontId="5" fillId="0" borderId="15" xfId="0" applyNumberFormat="1" applyFont="1" applyBorder="1" applyAlignment="1" applyProtection="1">
      <alignment horizontal="right" vertical="center" wrapText="1"/>
      <protection/>
    </xf>
    <xf numFmtId="173" fontId="6" fillId="0" borderId="15" xfId="0" applyNumberFormat="1" applyFont="1" applyBorder="1" applyAlignment="1" applyProtection="1">
      <alignment horizontal="right" vertical="center" wrapText="1"/>
      <protection/>
    </xf>
    <xf numFmtId="173" fontId="6" fillId="0" borderId="16" xfId="0" applyNumberFormat="1" applyFont="1" applyBorder="1" applyAlignment="1" applyProtection="1">
      <alignment horizontal="righ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18" xfId="52" applyNumberFormat="1" applyFont="1" applyBorder="1" applyAlignment="1" applyProtection="1">
      <alignment horizontal="left" vertical="top" wrapText="1"/>
      <protection/>
    </xf>
    <xf numFmtId="174" fontId="17" fillId="0" borderId="18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173" fontId="18" fillId="0" borderId="12" xfId="0" applyNumberFormat="1" applyFont="1" applyBorder="1" applyAlignment="1" applyProtection="1">
      <alignment horizontal="right" vertical="center" wrapText="1"/>
      <protection/>
    </xf>
    <xf numFmtId="173" fontId="5" fillId="0" borderId="16" xfId="0" applyNumberFormat="1" applyFont="1" applyBorder="1" applyAlignment="1" applyProtection="1">
      <alignment horizontal="right" vertical="center" wrapText="1"/>
      <protection/>
    </xf>
    <xf numFmtId="174" fontId="5" fillId="0" borderId="16" xfId="0" applyNumberFormat="1" applyFont="1" applyBorder="1" applyAlignment="1" applyProtection="1">
      <alignment horizontal="left" vertical="center" wrapText="1"/>
      <protection/>
    </xf>
    <xf numFmtId="174" fontId="17" fillId="0" borderId="10" xfId="52" applyNumberFormat="1" applyFont="1" applyBorder="1" applyAlignment="1" applyProtection="1">
      <alignment horizontal="left" vertical="top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7" fillId="0" borderId="23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173" fontId="6" fillId="0" borderId="10" xfId="0" applyNumberFormat="1" applyFont="1" applyBorder="1" applyAlignment="1" applyProtection="1">
      <alignment horizontal="right" vertical="center" wrapText="1"/>
      <protection/>
    </xf>
    <xf numFmtId="173" fontId="6" fillId="0" borderId="10" xfId="0" applyNumberFormat="1" applyFont="1" applyBorder="1" applyAlignment="1" applyProtection="1">
      <alignment horizontal="right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26" xfId="0" applyNumberFormat="1" applyFont="1" applyBorder="1" applyAlignment="1" applyProtection="1">
      <alignment horizontal="right" vertical="center" wrapText="1"/>
      <protection/>
    </xf>
    <xf numFmtId="49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0" fontId="5" fillId="0" borderId="29" xfId="0" applyNumberFormat="1" applyFont="1" applyBorder="1" applyAlignment="1" applyProtection="1">
      <alignment horizontal="left" vertical="center" wrapText="1"/>
      <protection/>
    </xf>
    <xf numFmtId="173" fontId="5" fillId="0" borderId="29" xfId="0" applyNumberFormat="1" applyFont="1" applyBorder="1" applyAlignment="1" applyProtection="1">
      <alignment horizontal="right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175" fontId="12" fillId="0" borderId="12" xfId="0" applyNumberFormat="1" applyFont="1" applyBorder="1" applyAlignment="1" applyProtection="1">
      <alignment horizontal="right"/>
      <protection/>
    </xf>
    <xf numFmtId="175" fontId="14" fillId="0" borderId="12" xfId="0" applyNumberFormat="1" applyFont="1" applyBorder="1" applyAlignment="1" applyProtection="1">
      <alignment horizontal="right" vertical="center" wrapText="1"/>
      <protection/>
    </xf>
    <xf numFmtId="175" fontId="5" fillId="0" borderId="12" xfId="0" applyNumberFormat="1" applyFont="1" applyBorder="1" applyAlignment="1" applyProtection="1">
      <alignment horizontal="right" vertical="center" wrapText="1"/>
      <protection/>
    </xf>
    <xf numFmtId="175" fontId="6" fillId="0" borderId="12" xfId="0" applyNumberFormat="1" applyFont="1" applyBorder="1" applyAlignment="1" applyProtection="1">
      <alignment horizontal="right" vertical="center" wrapText="1"/>
      <protection/>
    </xf>
    <xf numFmtId="175" fontId="6" fillId="0" borderId="16" xfId="0" applyNumberFormat="1" applyFont="1" applyBorder="1" applyAlignment="1" applyProtection="1">
      <alignment horizontal="right" vertical="center" wrapText="1"/>
      <protection/>
    </xf>
    <xf numFmtId="175" fontId="6" fillId="0" borderId="13" xfId="0" applyNumberFormat="1" applyFont="1" applyBorder="1" applyAlignment="1" applyProtection="1">
      <alignment horizontal="right" vertical="center" wrapText="1"/>
      <protection/>
    </xf>
    <xf numFmtId="175" fontId="5" fillId="0" borderId="29" xfId="0" applyNumberFormat="1" applyFont="1" applyBorder="1" applyAlignment="1" applyProtection="1">
      <alignment horizontal="right" vertical="center" wrapText="1"/>
      <protection/>
    </xf>
    <xf numFmtId="175" fontId="6" fillId="0" borderId="10" xfId="0" applyNumberFormat="1" applyFont="1" applyBorder="1" applyAlignment="1" applyProtection="1">
      <alignment horizontal="right" vertical="center" wrapText="1"/>
      <protection/>
    </xf>
    <xf numFmtId="175" fontId="5" fillId="0" borderId="13" xfId="0" applyNumberFormat="1" applyFont="1" applyBorder="1" applyAlignment="1" applyProtection="1">
      <alignment horizontal="right" vertical="center" wrapText="1"/>
      <protection/>
    </xf>
    <xf numFmtId="175" fontId="5" fillId="0" borderId="10" xfId="0" applyNumberFormat="1" applyFont="1" applyBorder="1" applyAlignment="1" applyProtection="1">
      <alignment horizontal="right" vertical="center" wrapText="1"/>
      <protection/>
    </xf>
    <xf numFmtId="175" fontId="5" fillId="0" borderId="14" xfId="0" applyNumberFormat="1" applyFont="1" applyBorder="1" applyAlignment="1" applyProtection="1">
      <alignment horizontal="right" vertical="center" wrapText="1"/>
      <protection/>
    </xf>
    <xf numFmtId="175" fontId="5" fillId="0" borderId="30" xfId="0" applyNumberFormat="1" applyFont="1" applyBorder="1" applyAlignment="1" applyProtection="1">
      <alignment horizontal="right" vertical="center" wrapText="1"/>
      <protection/>
    </xf>
    <xf numFmtId="175" fontId="5" fillId="0" borderId="15" xfId="0" applyNumberFormat="1" applyFont="1" applyBorder="1" applyAlignment="1" applyProtection="1">
      <alignment horizontal="right" vertical="center" wrapText="1"/>
      <protection/>
    </xf>
    <xf numFmtId="175" fontId="6" fillId="0" borderId="15" xfId="0" applyNumberFormat="1" applyFont="1" applyBorder="1" applyAlignment="1" applyProtection="1">
      <alignment horizontal="right" vertical="center" wrapText="1"/>
      <protection/>
    </xf>
    <xf numFmtId="175" fontId="5" fillId="0" borderId="16" xfId="0" applyNumberFormat="1" applyFont="1" applyBorder="1" applyAlignment="1" applyProtection="1">
      <alignment horizontal="right" vertical="center" wrapText="1"/>
      <protection/>
    </xf>
    <xf numFmtId="175" fontId="18" fillId="0" borderId="12" xfId="0" applyNumberFormat="1" applyFont="1" applyBorder="1" applyAlignment="1" applyProtection="1">
      <alignment horizontal="right" vertical="center" wrapText="1"/>
      <protection/>
    </xf>
    <xf numFmtId="175" fontId="16" fillId="0" borderId="12" xfId="0" applyNumberFormat="1" applyFont="1" applyBorder="1" applyAlignment="1" applyProtection="1">
      <alignment horizontal="right" vertical="center" wrapText="1"/>
      <protection/>
    </xf>
    <xf numFmtId="175" fontId="6" fillId="0" borderId="12" xfId="0" applyNumberFormat="1" applyFont="1" applyBorder="1" applyAlignment="1" applyProtection="1">
      <alignment horizontal="right" vertical="center" wrapText="1"/>
      <protection/>
    </xf>
    <xf numFmtId="175" fontId="6" fillId="0" borderId="14" xfId="0" applyNumberFormat="1" applyFont="1" applyBorder="1" applyAlignment="1" applyProtection="1">
      <alignment horizontal="right" vertical="center" wrapText="1"/>
      <protection/>
    </xf>
    <xf numFmtId="175" fontId="6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173" fontId="6" fillId="0" borderId="26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175" fontId="5" fillId="0" borderId="10" xfId="0" applyNumberFormat="1" applyFont="1" applyFill="1" applyBorder="1" applyAlignment="1" applyProtection="1">
      <alignment horizontal="right" vertical="center" wrapText="1"/>
      <protection/>
    </xf>
    <xf numFmtId="17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44"/>
  <sheetViews>
    <sheetView showGridLines="0" tabSelected="1" zoomScalePageLayoutView="0" workbookViewId="0" topLeftCell="A1">
      <selection activeCell="A29" sqref="A29:F29"/>
    </sheetView>
  </sheetViews>
  <sheetFormatPr defaultColWidth="9.140625" defaultRowHeight="12.75" customHeight="1" outlineLevelRow="7"/>
  <cols>
    <col min="1" max="1" width="6.7109375" style="56" customWidth="1"/>
    <col min="2" max="2" width="25.7109375" style="0" customWidth="1"/>
    <col min="3" max="3" width="30.7109375" style="0" customWidth="1"/>
    <col min="4" max="4" width="16.421875" style="92" customWidth="1"/>
    <col min="5" max="5" width="15.421875" style="92" customWidth="1"/>
    <col min="6" max="6" width="15.421875" style="0" customWidth="1"/>
  </cols>
  <sheetData>
    <row r="1" spans="1:7" s="12" customFormat="1" ht="15.75">
      <c r="A1" s="121"/>
      <c r="B1" s="121"/>
      <c r="C1" s="121"/>
      <c r="D1" s="121"/>
      <c r="E1" s="121"/>
      <c r="F1" s="126"/>
      <c r="G1" s="127"/>
    </row>
    <row r="2" spans="1:7" s="12" customFormat="1" ht="15.75">
      <c r="A2" s="49"/>
      <c r="D2" s="91"/>
      <c r="E2" s="91"/>
      <c r="F2" s="13"/>
      <c r="G2" s="14"/>
    </row>
    <row r="3" spans="1:7" s="12" customFormat="1" ht="15.75">
      <c r="A3" s="50"/>
      <c r="D3" s="91"/>
      <c r="E3" s="91"/>
      <c r="F3" s="13"/>
      <c r="G3" s="14"/>
    </row>
    <row r="4" spans="1:7" ht="15.75">
      <c r="A4" s="50"/>
      <c r="F4" s="13"/>
      <c r="G4" s="14"/>
    </row>
    <row r="5" spans="1:7" ht="15.75">
      <c r="A5" s="50"/>
      <c r="F5" s="126"/>
      <c r="G5" s="127"/>
    </row>
    <row r="6" spans="1:7" ht="15.75">
      <c r="A6" s="50"/>
      <c r="F6" s="13"/>
      <c r="G6" s="14"/>
    </row>
    <row r="7" spans="1:7" ht="15.75">
      <c r="A7" s="51"/>
      <c r="B7" s="1"/>
      <c r="C7" s="1"/>
      <c r="D7" s="93"/>
      <c r="E7" s="129" t="s">
        <v>163</v>
      </c>
      <c r="F7" s="129"/>
      <c r="G7" s="14"/>
    </row>
    <row r="8" spans="1:6" ht="51" customHeight="1">
      <c r="A8" s="52"/>
      <c r="B8" s="128" t="s">
        <v>211</v>
      </c>
      <c r="C8" s="128"/>
      <c r="D8" s="128"/>
      <c r="E8" s="128"/>
      <c r="F8" s="128"/>
    </row>
    <row r="9" spans="1:6" ht="55.5" customHeight="1">
      <c r="A9" s="122" t="s">
        <v>209</v>
      </c>
      <c r="B9" s="123"/>
      <c r="C9" s="123"/>
      <c r="D9" s="123"/>
      <c r="E9" s="123"/>
      <c r="F9" s="123"/>
    </row>
    <row r="10" spans="1:6" ht="12.75" hidden="1">
      <c r="A10" s="124"/>
      <c r="B10" s="125"/>
      <c r="C10" s="125"/>
      <c r="D10" s="125"/>
      <c r="E10" s="125"/>
      <c r="F10" s="125"/>
    </row>
    <row r="11" spans="1:6" ht="12.75" hidden="1">
      <c r="A11" s="124"/>
      <c r="B11" s="125"/>
      <c r="C11" s="125"/>
      <c r="D11" s="125"/>
      <c r="E11" s="125"/>
      <c r="F11" s="125"/>
    </row>
    <row r="12" spans="1:6" ht="12.75">
      <c r="A12" s="53"/>
      <c r="F12" s="15" t="s">
        <v>71</v>
      </c>
    </row>
    <row r="13" spans="1:12" ht="42">
      <c r="A13" s="2" t="s">
        <v>72</v>
      </c>
      <c r="B13" s="2" t="s">
        <v>73</v>
      </c>
      <c r="C13" s="2" t="s">
        <v>74</v>
      </c>
      <c r="D13" s="94" t="s">
        <v>210</v>
      </c>
      <c r="E13" s="94" t="s">
        <v>207</v>
      </c>
      <c r="F13" s="16" t="s">
        <v>208</v>
      </c>
      <c r="L13">
        <v>1</v>
      </c>
    </row>
    <row r="14" spans="1:6" ht="12.75">
      <c r="A14" s="37" t="s">
        <v>75</v>
      </c>
      <c r="B14" s="38"/>
      <c r="C14" s="39"/>
      <c r="D14" s="95">
        <f>D15+D91</f>
        <v>106262.054</v>
      </c>
      <c r="E14" s="95">
        <f>E15+E91</f>
        <v>105102.781</v>
      </c>
      <c r="F14" s="40">
        <f>E14*100/D14</f>
        <v>98.90904329780788</v>
      </c>
    </row>
    <row r="15" spans="1:6" ht="27">
      <c r="A15" s="33"/>
      <c r="B15" s="34" t="s">
        <v>76</v>
      </c>
      <c r="C15" s="35" t="s">
        <v>77</v>
      </c>
      <c r="D15" s="96">
        <f>D16+D26+D36+D47+D51+D63+D68+D76+D82+D85</f>
        <v>5069.304999999999</v>
      </c>
      <c r="E15" s="96">
        <f>E16+E26+E36+E47+E51+E63+E68+E76+E82+E85</f>
        <v>4345.651</v>
      </c>
      <c r="F15" s="36">
        <f>E15*100/D15</f>
        <v>85.72478870377695</v>
      </c>
    </row>
    <row r="16" spans="1:6" ht="13.5" outlineLevel="1">
      <c r="A16" s="33"/>
      <c r="B16" s="34" t="s">
        <v>78</v>
      </c>
      <c r="C16" s="35" t="s">
        <v>79</v>
      </c>
      <c r="D16" s="96">
        <f>D17</f>
        <v>1335.201</v>
      </c>
      <c r="E16" s="96">
        <f>E17</f>
        <v>1335.1960000000001</v>
      </c>
      <c r="F16" s="36">
        <f>F17</f>
        <v>99.99962552454649</v>
      </c>
    </row>
    <row r="17" spans="1:6" ht="13.5" outlineLevel="2">
      <c r="A17" s="31" t="s">
        <v>80</v>
      </c>
      <c r="B17" s="34" t="s">
        <v>81</v>
      </c>
      <c r="C17" s="5" t="s">
        <v>82</v>
      </c>
      <c r="D17" s="97">
        <f>D18+D20+D22+D24</f>
        <v>1335.201</v>
      </c>
      <c r="E17" s="97">
        <f>E18+E20+E22+E24</f>
        <v>1335.1960000000001</v>
      </c>
      <c r="F17" s="6">
        <f>E17*100/D17</f>
        <v>99.99962552454649</v>
      </c>
    </row>
    <row r="18" spans="1:6" s="12" customFormat="1" ht="102" outlineLevel="3">
      <c r="A18" s="31" t="s">
        <v>80</v>
      </c>
      <c r="B18" s="4" t="s">
        <v>83</v>
      </c>
      <c r="C18" s="10" t="s">
        <v>84</v>
      </c>
      <c r="D18" s="98">
        <f>D19</f>
        <v>1330.619</v>
      </c>
      <c r="E18" s="97">
        <f>E19</f>
        <v>1330.615</v>
      </c>
      <c r="F18" s="6">
        <f>F19</f>
        <v>100.0003006128745</v>
      </c>
    </row>
    <row r="19" spans="1:6" ht="89.25" outlineLevel="7">
      <c r="A19" s="54" t="s">
        <v>80</v>
      </c>
      <c r="B19" s="7" t="s">
        <v>198</v>
      </c>
      <c r="C19" s="11" t="s">
        <v>84</v>
      </c>
      <c r="D19" s="99">
        <v>1330.619</v>
      </c>
      <c r="E19" s="100">
        <v>1330.615</v>
      </c>
      <c r="F19" s="9">
        <f>D19*100/E19</f>
        <v>100.0003006128745</v>
      </c>
    </row>
    <row r="20" spans="1:6" ht="140.25" outlineLevel="3">
      <c r="A20" s="31" t="s">
        <v>80</v>
      </c>
      <c r="B20" s="4" t="s">
        <v>85</v>
      </c>
      <c r="C20" s="10" t="s">
        <v>86</v>
      </c>
      <c r="D20" s="97">
        <f>D21</f>
        <v>0.028</v>
      </c>
      <c r="E20" s="97">
        <f>E21</f>
        <v>0.028</v>
      </c>
      <c r="F20" s="6">
        <f>F21</f>
        <v>100.00000000000001</v>
      </c>
    </row>
    <row r="21" spans="1:6" ht="127.5" outlineLevel="7">
      <c r="A21" s="54" t="s">
        <v>80</v>
      </c>
      <c r="B21" s="7" t="s">
        <v>199</v>
      </c>
      <c r="C21" s="11" t="s">
        <v>86</v>
      </c>
      <c r="D21" s="100">
        <v>0.028</v>
      </c>
      <c r="E21" s="98">
        <v>0.028</v>
      </c>
      <c r="F21" s="42">
        <f>D21*100/E21</f>
        <v>100.00000000000001</v>
      </c>
    </row>
    <row r="22" spans="1:6" ht="63.75" outlineLevel="3">
      <c r="A22" s="31" t="s">
        <v>80</v>
      </c>
      <c r="B22" s="4" t="s">
        <v>87</v>
      </c>
      <c r="C22" s="5" t="s">
        <v>88</v>
      </c>
      <c r="D22" s="97">
        <f>D23</f>
        <v>2.623</v>
      </c>
      <c r="E22" s="97">
        <f>E23</f>
        <v>2.622</v>
      </c>
      <c r="F22" s="6">
        <f>F23</f>
        <v>99.96187571483033</v>
      </c>
    </row>
    <row r="23" spans="1:6" ht="51" outlineLevel="7">
      <c r="A23" s="54" t="s">
        <v>80</v>
      </c>
      <c r="B23" s="7" t="s">
        <v>200</v>
      </c>
      <c r="C23" s="8" t="s">
        <v>88</v>
      </c>
      <c r="D23" s="100">
        <v>2.623</v>
      </c>
      <c r="E23" s="99">
        <v>2.622</v>
      </c>
      <c r="F23" s="29">
        <f>E23*100/D23</f>
        <v>99.96187571483033</v>
      </c>
    </row>
    <row r="24" spans="1:6" s="65" customFormat="1" ht="114.75" outlineLevel="7">
      <c r="A24" s="87" t="s">
        <v>80</v>
      </c>
      <c r="B24" s="88" t="s">
        <v>205</v>
      </c>
      <c r="C24" s="89" t="s">
        <v>206</v>
      </c>
      <c r="D24" s="101">
        <f>D25</f>
        <v>1.931</v>
      </c>
      <c r="E24" s="101">
        <f>E25</f>
        <v>1.931</v>
      </c>
      <c r="F24" s="90">
        <f>F25</f>
        <v>100</v>
      </c>
    </row>
    <row r="25" spans="1:6" ht="114.75" outlineLevel="7">
      <c r="A25" s="68" t="s">
        <v>80</v>
      </c>
      <c r="B25" s="85" t="s">
        <v>205</v>
      </c>
      <c r="C25" s="86" t="s">
        <v>206</v>
      </c>
      <c r="D25" s="102">
        <v>1.931</v>
      </c>
      <c r="E25" s="102">
        <v>1.931</v>
      </c>
      <c r="F25" s="78">
        <f>D25*100/E25</f>
        <v>100</v>
      </c>
    </row>
    <row r="26" spans="1:6" ht="38.25" outlineLevel="1">
      <c r="A26" s="3"/>
      <c r="B26" s="4" t="s">
        <v>89</v>
      </c>
      <c r="C26" s="5" t="s">
        <v>90</v>
      </c>
      <c r="D26" s="97">
        <f>D27</f>
        <v>445.59999999999997</v>
      </c>
      <c r="E26" s="97">
        <f>E27</f>
        <v>454.058</v>
      </c>
      <c r="F26" s="6">
        <f>E26*100/D26</f>
        <v>101.89811490125675</v>
      </c>
    </row>
    <row r="27" spans="1:6" ht="38.25" outlineLevel="2">
      <c r="A27" s="31" t="s">
        <v>95</v>
      </c>
      <c r="B27" s="4" t="s">
        <v>91</v>
      </c>
      <c r="C27" s="5" t="s">
        <v>92</v>
      </c>
      <c r="D27" s="97">
        <f>D28+D30+D32+D34</f>
        <v>445.59999999999997</v>
      </c>
      <c r="E27" s="97">
        <f>E28+E30+E32+E34</f>
        <v>454.058</v>
      </c>
      <c r="F27" s="6">
        <f>E27*100/D27</f>
        <v>101.89811490125675</v>
      </c>
    </row>
    <row r="28" spans="1:6" ht="89.25" outlineLevel="3">
      <c r="A28" s="130" t="s">
        <v>95</v>
      </c>
      <c r="B28" s="67" t="s">
        <v>93</v>
      </c>
      <c r="C28" s="81" t="s">
        <v>94</v>
      </c>
      <c r="D28" s="104">
        <f>D29</f>
        <v>204.6</v>
      </c>
      <c r="E28" s="104">
        <f>E29</f>
        <v>209.621</v>
      </c>
      <c r="F28" s="77">
        <f>F29</f>
        <v>102.4540566959922</v>
      </c>
    </row>
    <row r="29" spans="1:6" ht="76.5" outlineLevel="7">
      <c r="A29" s="68" t="s">
        <v>95</v>
      </c>
      <c r="B29" s="68" t="s">
        <v>194</v>
      </c>
      <c r="C29" s="82" t="s">
        <v>94</v>
      </c>
      <c r="D29" s="102">
        <v>204.6</v>
      </c>
      <c r="E29" s="102">
        <v>209.621</v>
      </c>
      <c r="F29" s="78">
        <f>E29*100/D29</f>
        <v>102.4540566959922</v>
      </c>
    </row>
    <row r="30" spans="1:6" ht="114.75" outlineLevel="3">
      <c r="A30" s="31" t="s">
        <v>95</v>
      </c>
      <c r="B30" s="4" t="s">
        <v>96</v>
      </c>
      <c r="C30" s="10" t="s">
        <v>97</v>
      </c>
      <c r="D30" s="97">
        <f>D31</f>
        <v>1.2</v>
      </c>
      <c r="E30" s="97">
        <f>E31</f>
        <v>1.474</v>
      </c>
      <c r="F30" s="6">
        <f>F31</f>
        <v>122.83333333333334</v>
      </c>
    </row>
    <row r="31" spans="1:6" ht="102" outlineLevel="7">
      <c r="A31" s="54" t="s">
        <v>95</v>
      </c>
      <c r="B31" s="7" t="s">
        <v>195</v>
      </c>
      <c r="C31" s="11" t="s">
        <v>97</v>
      </c>
      <c r="D31" s="100">
        <v>1.2</v>
      </c>
      <c r="E31" s="100">
        <v>1.474</v>
      </c>
      <c r="F31" s="9">
        <f>E31*100/D31</f>
        <v>122.83333333333334</v>
      </c>
    </row>
    <row r="32" spans="1:6" ht="102" outlineLevel="3">
      <c r="A32" s="31" t="s">
        <v>95</v>
      </c>
      <c r="B32" s="4" t="s">
        <v>98</v>
      </c>
      <c r="C32" s="5" t="s">
        <v>99</v>
      </c>
      <c r="D32" s="97">
        <f>D33</f>
        <v>269.1</v>
      </c>
      <c r="E32" s="97">
        <f>E33</f>
        <v>278.709</v>
      </c>
      <c r="F32" s="6">
        <f>F33</f>
        <v>103.57079152731326</v>
      </c>
    </row>
    <row r="33" spans="1:6" ht="76.5" outlineLevel="7">
      <c r="A33" s="54" t="s">
        <v>95</v>
      </c>
      <c r="B33" s="7" t="s">
        <v>196</v>
      </c>
      <c r="C33" s="8" t="s">
        <v>99</v>
      </c>
      <c r="D33" s="100">
        <v>269.1</v>
      </c>
      <c r="E33" s="100">
        <v>278.709</v>
      </c>
      <c r="F33" s="9">
        <f>E33*100/D33</f>
        <v>103.57079152731326</v>
      </c>
    </row>
    <row r="34" spans="1:6" ht="102" outlineLevel="3">
      <c r="A34" s="31" t="s">
        <v>95</v>
      </c>
      <c r="B34" s="4" t="s">
        <v>100</v>
      </c>
      <c r="C34" s="5" t="s">
        <v>101</v>
      </c>
      <c r="D34" s="97">
        <f>D35</f>
        <v>-29.3</v>
      </c>
      <c r="E34" s="97">
        <f>E35</f>
        <v>-35.746</v>
      </c>
      <c r="F34" s="6">
        <f>F35</f>
        <v>122.00000000000001</v>
      </c>
    </row>
    <row r="35" spans="1:6" ht="76.5" outlineLevel="7">
      <c r="A35" s="54" t="s">
        <v>95</v>
      </c>
      <c r="B35" s="7" t="s">
        <v>197</v>
      </c>
      <c r="C35" s="8" t="s">
        <v>101</v>
      </c>
      <c r="D35" s="100">
        <v>-29.3</v>
      </c>
      <c r="E35" s="100">
        <v>-35.746</v>
      </c>
      <c r="F35" s="9">
        <f>E35*100/D35</f>
        <v>122.00000000000001</v>
      </c>
    </row>
    <row r="36" spans="1:6" ht="12.75" outlineLevel="1">
      <c r="A36" s="3"/>
      <c r="B36" s="4" t="s">
        <v>102</v>
      </c>
      <c r="C36" s="5" t="s">
        <v>103</v>
      </c>
      <c r="D36" s="97">
        <f>D37+D40</f>
        <v>2669</v>
      </c>
      <c r="E36" s="97">
        <f>E37+E40</f>
        <v>1911.3129999999999</v>
      </c>
      <c r="F36" s="6">
        <f>E36*100/D36</f>
        <v>71.61157736980142</v>
      </c>
    </row>
    <row r="37" spans="1:6" ht="12.75" outlineLevel="2">
      <c r="A37" s="31" t="s">
        <v>80</v>
      </c>
      <c r="B37" s="4" t="s">
        <v>104</v>
      </c>
      <c r="C37" s="5" t="s">
        <v>105</v>
      </c>
      <c r="D37" s="97">
        <f aca="true" t="shared" si="0" ref="D37:F38">D38</f>
        <v>301</v>
      </c>
      <c r="E37" s="97">
        <f t="shared" si="0"/>
        <v>301.154</v>
      </c>
      <c r="F37" s="6">
        <f t="shared" si="0"/>
        <v>100.05116279069767</v>
      </c>
    </row>
    <row r="38" spans="1:6" ht="63.75" outlineLevel="3">
      <c r="A38" s="31" t="s">
        <v>80</v>
      </c>
      <c r="B38" s="4" t="s">
        <v>132</v>
      </c>
      <c r="C38" s="5" t="s">
        <v>131</v>
      </c>
      <c r="D38" s="103">
        <f t="shared" si="0"/>
        <v>301</v>
      </c>
      <c r="E38" s="103">
        <f t="shared" si="0"/>
        <v>301.154</v>
      </c>
      <c r="F38" s="115">
        <f t="shared" si="0"/>
        <v>100.05116279069767</v>
      </c>
    </row>
    <row r="39" spans="1:6" ht="51" outlineLevel="7">
      <c r="A39" s="54" t="s">
        <v>80</v>
      </c>
      <c r="B39" s="7" t="s">
        <v>201</v>
      </c>
      <c r="C39" s="8" t="s">
        <v>133</v>
      </c>
      <c r="D39" s="100">
        <v>301</v>
      </c>
      <c r="E39" s="100">
        <v>301.154</v>
      </c>
      <c r="F39" s="9">
        <f>E39*100/D39</f>
        <v>100.05116279069767</v>
      </c>
    </row>
    <row r="40" spans="1:6" ht="12.75" outlineLevel="2">
      <c r="A40" s="3"/>
      <c r="B40" s="4" t="s">
        <v>106</v>
      </c>
      <c r="C40" s="5" t="s">
        <v>107</v>
      </c>
      <c r="D40" s="97">
        <f>D41+D44</f>
        <v>2368</v>
      </c>
      <c r="E40" s="97">
        <f>E41+E44</f>
        <v>1610.1589999999999</v>
      </c>
      <c r="F40" s="6">
        <f>E40*100/D40</f>
        <v>67.99657939189188</v>
      </c>
    </row>
    <row r="41" spans="1:6" ht="12.75" outlineLevel="3">
      <c r="A41" s="31" t="s">
        <v>80</v>
      </c>
      <c r="B41" s="4" t="s">
        <v>108</v>
      </c>
      <c r="C41" s="5" t="s">
        <v>109</v>
      </c>
      <c r="D41" s="97">
        <f aca="true" t="shared" si="1" ref="D41:F42">D42</f>
        <v>2268</v>
      </c>
      <c r="E41" s="97">
        <f t="shared" si="1"/>
        <v>1501.744</v>
      </c>
      <c r="F41" s="6">
        <f t="shared" si="1"/>
        <v>66.21446208112874</v>
      </c>
    </row>
    <row r="42" spans="1:6" ht="51" outlineLevel="4">
      <c r="A42" s="31" t="s">
        <v>80</v>
      </c>
      <c r="B42" s="4" t="s">
        <v>135</v>
      </c>
      <c r="C42" s="5" t="s">
        <v>134</v>
      </c>
      <c r="D42" s="103">
        <f t="shared" si="1"/>
        <v>2268</v>
      </c>
      <c r="E42" s="103">
        <f t="shared" si="1"/>
        <v>1501.744</v>
      </c>
      <c r="F42" s="26">
        <f t="shared" si="1"/>
        <v>66.21446208112874</v>
      </c>
    </row>
    <row r="43" spans="1:6" ht="38.25" outlineLevel="7">
      <c r="A43" s="54" t="s">
        <v>80</v>
      </c>
      <c r="B43" s="7" t="s">
        <v>202</v>
      </c>
      <c r="C43" s="8" t="s">
        <v>134</v>
      </c>
      <c r="D43" s="100">
        <v>2268</v>
      </c>
      <c r="E43" s="100">
        <v>1501.744</v>
      </c>
      <c r="F43" s="9">
        <f>E43*100/D43</f>
        <v>66.21446208112874</v>
      </c>
    </row>
    <row r="44" spans="1:6" ht="12.75" outlineLevel="3">
      <c r="A44" s="3"/>
      <c r="B44" s="4" t="s">
        <v>110</v>
      </c>
      <c r="C44" s="5" t="s">
        <v>111</v>
      </c>
      <c r="D44" s="97">
        <f>D45</f>
        <v>100</v>
      </c>
      <c r="E44" s="97">
        <f>E45</f>
        <v>108.415</v>
      </c>
      <c r="F44" s="6">
        <f>E44*100/D44</f>
        <v>108.415</v>
      </c>
    </row>
    <row r="45" spans="1:6" ht="51" outlineLevel="4">
      <c r="A45" s="31" t="s">
        <v>80</v>
      </c>
      <c r="B45" s="4" t="s">
        <v>137</v>
      </c>
      <c r="C45" s="5" t="s">
        <v>136</v>
      </c>
      <c r="D45" s="103">
        <f>D46</f>
        <v>100</v>
      </c>
      <c r="E45" s="103">
        <f>E46</f>
        <v>108.415</v>
      </c>
      <c r="F45" s="26">
        <f>F46</f>
        <v>108.415</v>
      </c>
    </row>
    <row r="46" spans="1:6" ht="51" outlineLevel="7">
      <c r="A46" s="54" t="s">
        <v>80</v>
      </c>
      <c r="B46" s="7" t="s">
        <v>203</v>
      </c>
      <c r="C46" s="8" t="s">
        <v>138</v>
      </c>
      <c r="D46" s="100">
        <v>100</v>
      </c>
      <c r="E46" s="100">
        <v>108.415</v>
      </c>
      <c r="F46" s="9">
        <f>E46*100/D46</f>
        <v>108.415</v>
      </c>
    </row>
    <row r="47" spans="1:6" ht="12.75" outlineLevel="1">
      <c r="A47" s="3"/>
      <c r="B47" s="4" t="s">
        <v>112</v>
      </c>
      <c r="C47" s="5" t="s">
        <v>113</v>
      </c>
      <c r="D47" s="97">
        <f aca="true" t="shared" si="2" ref="D47:F49">D48</f>
        <v>120.8</v>
      </c>
      <c r="E47" s="97">
        <f t="shared" si="2"/>
        <v>120.35</v>
      </c>
      <c r="F47" s="84">
        <f t="shared" si="2"/>
        <v>99.62748344370861</v>
      </c>
    </row>
    <row r="48" spans="1:6" ht="51" outlineLevel="2">
      <c r="A48" s="31" t="s">
        <v>116</v>
      </c>
      <c r="B48" s="4" t="s">
        <v>114</v>
      </c>
      <c r="C48" s="5" t="s">
        <v>0</v>
      </c>
      <c r="D48" s="97">
        <f t="shared" si="2"/>
        <v>120.8</v>
      </c>
      <c r="E48" s="97">
        <f t="shared" si="2"/>
        <v>120.35</v>
      </c>
      <c r="F48" s="84">
        <f t="shared" si="2"/>
        <v>99.62748344370861</v>
      </c>
    </row>
    <row r="49" spans="1:6" ht="89.25" outlineLevel="3">
      <c r="A49" s="31" t="s">
        <v>116</v>
      </c>
      <c r="B49" s="4" t="s">
        <v>1</v>
      </c>
      <c r="C49" s="5" t="s">
        <v>2</v>
      </c>
      <c r="D49" s="97">
        <f t="shared" si="2"/>
        <v>120.8</v>
      </c>
      <c r="E49" s="97">
        <f t="shared" si="2"/>
        <v>120.35</v>
      </c>
      <c r="F49" s="84">
        <f t="shared" si="2"/>
        <v>99.62748344370861</v>
      </c>
    </row>
    <row r="50" spans="1:6" ht="89.25" outlineLevel="4">
      <c r="A50" s="31" t="s">
        <v>116</v>
      </c>
      <c r="B50" s="41" t="s">
        <v>204</v>
      </c>
      <c r="C50" s="17" t="s">
        <v>2</v>
      </c>
      <c r="D50" s="98">
        <v>120.8</v>
      </c>
      <c r="E50" s="98">
        <v>120.35</v>
      </c>
      <c r="F50" s="116">
        <f>E50*100/D50</f>
        <v>99.62748344370861</v>
      </c>
    </row>
    <row r="51" spans="1:6" ht="51" hidden="1" outlineLevel="1">
      <c r="A51" s="31" t="s">
        <v>116</v>
      </c>
      <c r="B51" s="4" t="s">
        <v>3</v>
      </c>
      <c r="C51" s="5" t="s">
        <v>4</v>
      </c>
      <c r="D51" s="97">
        <v>0</v>
      </c>
      <c r="E51" s="97">
        <v>0</v>
      </c>
      <c r="F51" s="84">
        <v>0</v>
      </c>
    </row>
    <row r="52" spans="1:6" ht="114.75" hidden="1" outlineLevel="2">
      <c r="A52" s="31" t="s">
        <v>116</v>
      </c>
      <c r="B52" s="4" t="s">
        <v>5</v>
      </c>
      <c r="C52" s="10" t="s">
        <v>6</v>
      </c>
      <c r="D52" s="97">
        <v>0</v>
      </c>
      <c r="E52" s="97">
        <v>0</v>
      </c>
      <c r="F52" s="84">
        <v>0</v>
      </c>
    </row>
    <row r="53" spans="1:6" ht="89.25" hidden="1" outlineLevel="3">
      <c r="A53" s="31" t="s">
        <v>116</v>
      </c>
      <c r="B53" s="4" t="s">
        <v>7</v>
      </c>
      <c r="C53" s="5" t="s">
        <v>8</v>
      </c>
      <c r="D53" s="97">
        <v>0</v>
      </c>
      <c r="E53" s="97">
        <v>0</v>
      </c>
      <c r="F53" s="84">
        <v>0</v>
      </c>
    </row>
    <row r="54" spans="1:6" ht="102" hidden="1" outlineLevel="4">
      <c r="A54" s="31" t="s">
        <v>116</v>
      </c>
      <c r="B54" s="4" t="s">
        <v>9</v>
      </c>
      <c r="C54" s="10" t="s">
        <v>10</v>
      </c>
      <c r="D54" s="97">
        <v>0</v>
      </c>
      <c r="E54" s="97">
        <v>0</v>
      </c>
      <c r="F54" s="84">
        <v>0</v>
      </c>
    </row>
    <row r="55" spans="1:6" ht="89.25" hidden="1" outlineLevel="7">
      <c r="A55" s="31" t="s">
        <v>116</v>
      </c>
      <c r="B55" s="7" t="s">
        <v>9</v>
      </c>
      <c r="C55" s="11" t="s">
        <v>10</v>
      </c>
      <c r="D55" s="97">
        <v>0</v>
      </c>
      <c r="E55" s="97">
        <v>0</v>
      </c>
      <c r="F55" s="84">
        <v>0</v>
      </c>
    </row>
    <row r="56" spans="1:6" ht="102" hidden="1" outlineLevel="3">
      <c r="A56" s="31" t="s">
        <v>116</v>
      </c>
      <c r="B56" s="4" t="s">
        <v>11</v>
      </c>
      <c r="C56" s="10" t="s">
        <v>12</v>
      </c>
      <c r="D56" s="97">
        <v>0</v>
      </c>
      <c r="E56" s="97">
        <v>0</v>
      </c>
      <c r="F56" s="84">
        <v>0</v>
      </c>
    </row>
    <row r="57" spans="1:6" ht="89.25" hidden="1" outlineLevel="4">
      <c r="A57" s="31" t="s">
        <v>116</v>
      </c>
      <c r="B57" s="4" t="s">
        <v>49</v>
      </c>
      <c r="C57" s="5" t="s">
        <v>48</v>
      </c>
      <c r="D57" s="97">
        <v>0</v>
      </c>
      <c r="E57" s="97">
        <v>0</v>
      </c>
      <c r="F57" s="84">
        <v>0</v>
      </c>
    </row>
    <row r="58" spans="1:6" ht="76.5" hidden="1" outlineLevel="7">
      <c r="A58" s="31" t="s">
        <v>116</v>
      </c>
      <c r="B58" s="7" t="s">
        <v>49</v>
      </c>
      <c r="C58" s="8" t="s">
        <v>48</v>
      </c>
      <c r="D58" s="97">
        <v>0</v>
      </c>
      <c r="E58" s="97">
        <v>0</v>
      </c>
      <c r="F58" s="84">
        <v>0</v>
      </c>
    </row>
    <row r="59" spans="1:6" ht="114.75" hidden="1" outlineLevel="2">
      <c r="A59" s="31" t="s">
        <v>116</v>
      </c>
      <c r="B59" s="4" t="s">
        <v>13</v>
      </c>
      <c r="C59" s="10" t="s">
        <v>14</v>
      </c>
      <c r="D59" s="97">
        <v>0</v>
      </c>
      <c r="E59" s="97">
        <v>0</v>
      </c>
      <c r="F59" s="84">
        <v>0</v>
      </c>
    </row>
    <row r="60" spans="1:6" ht="114.75" hidden="1" outlineLevel="3">
      <c r="A60" s="31" t="s">
        <v>116</v>
      </c>
      <c r="B60" s="4" t="s">
        <v>15</v>
      </c>
      <c r="C60" s="10" t="s">
        <v>16</v>
      </c>
      <c r="D60" s="97">
        <v>0</v>
      </c>
      <c r="E60" s="97">
        <v>0</v>
      </c>
      <c r="F60" s="84">
        <v>0</v>
      </c>
    </row>
    <row r="61" spans="1:6" ht="102" hidden="1" outlineLevel="4">
      <c r="A61" s="31" t="s">
        <v>116</v>
      </c>
      <c r="B61" s="4" t="s">
        <v>50</v>
      </c>
      <c r="C61" s="21" t="s">
        <v>51</v>
      </c>
      <c r="D61" s="97">
        <v>0</v>
      </c>
      <c r="E61" s="97">
        <v>0</v>
      </c>
      <c r="F61" s="84">
        <v>0</v>
      </c>
    </row>
    <row r="62" spans="1:6" ht="89.25" hidden="1" outlineLevel="7">
      <c r="A62" s="31" t="s">
        <v>116</v>
      </c>
      <c r="B62" s="7" t="s">
        <v>50</v>
      </c>
      <c r="C62" s="20" t="s">
        <v>51</v>
      </c>
      <c r="D62" s="97">
        <v>0</v>
      </c>
      <c r="E62" s="97">
        <v>0</v>
      </c>
      <c r="F62" s="84">
        <v>0</v>
      </c>
    </row>
    <row r="63" spans="1:6" ht="38.25" hidden="1" outlineLevel="1">
      <c r="A63" s="31" t="s">
        <v>116</v>
      </c>
      <c r="B63" s="4" t="s">
        <v>17</v>
      </c>
      <c r="C63" s="5" t="s">
        <v>18</v>
      </c>
      <c r="D63" s="97">
        <v>0</v>
      </c>
      <c r="E63" s="97">
        <v>0</v>
      </c>
      <c r="F63" s="84">
        <v>0</v>
      </c>
    </row>
    <row r="64" spans="1:6" ht="25.5" hidden="1" outlineLevel="2">
      <c r="A64" s="31" t="s">
        <v>116</v>
      </c>
      <c r="B64" s="4" t="s">
        <v>19</v>
      </c>
      <c r="C64" s="5" t="s">
        <v>20</v>
      </c>
      <c r="D64" s="97">
        <v>0</v>
      </c>
      <c r="E64" s="97">
        <v>0</v>
      </c>
      <c r="F64" s="84">
        <v>0</v>
      </c>
    </row>
    <row r="65" spans="1:6" ht="25.5" hidden="1" outlineLevel="3">
      <c r="A65" s="31" t="s">
        <v>116</v>
      </c>
      <c r="B65" s="4" t="s">
        <v>21</v>
      </c>
      <c r="C65" s="5" t="s">
        <v>22</v>
      </c>
      <c r="D65" s="97">
        <v>0</v>
      </c>
      <c r="E65" s="97">
        <v>0</v>
      </c>
      <c r="F65" s="84">
        <v>0</v>
      </c>
    </row>
    <row r="66" spans="1:6" ht="51" hidden="1" outlineLevel="4">
      <c r="A66" s="31" t="s">
        <v>116</v>
      </c>
      <c r="B66" s="4" t="s">
        <v>52</v>
      </c>
      <c r="C66" s="5" t="s">
        <v>54</v>
      </c>
      <c r="D66" s="97">
        <v>0</v>
      </c>
      <c r="E66" s="97">
        <v>0</v>
      </c>
      <c r="F66" s="84">
        <v>0</v>
      </c>
    </row>
    <row r="67" spans="1:6" ht="38.25" hidden="1" outlineLevel="7">
      <c r="A67" s="31" t="s">
        <v>116</v>
      </c>
      <c r="B67" s="7" t="s">
        <v>53</v>
      </c>
      <c r="C67" s="8" t="s">
        <v>54</v>
      </c>
      <c r="D67" s="97">
        <v>0</v>
      </c>
      <c r="E67" s="97">
        <v>0</v>
      </c>
      <c r="F67" s="84">
        <v>0</v>
      </c>
    </row>
    <row r="68" spans="1:6" ht="25.5" hidden="1" outlineLevel="1">
      <c r="A68" s="3"/>
      <c r="B68" s="4" t="s">
        <v>23</v>
      </c>
      <c r="C68" s="5" t="s">
        <v>24</v>
      </c>
      <c r="D68" s="97">
        <v>0</v>
      </c>
      <c r="E68" s="97">
        <v>0</v>
      </c>
      <c r="F68" s="84">
        <v>0</v>
      </c>
    </row>
    <row r="69" spans="1:6" ht="102" hidden="1" outlineLevel="2">
      <c r="A69" s="31" t="s">
        <v>116</v>
      </c>
      <c r="B69" s="4" t="s">
        <v>25</v>
      </c>
      <c r="C69" s="10" t="s">
        <v>26</v>
      </c>
      <c r="D69" s="97">
        <v>0</v>
      </c>
      <c r="E69" s="97">
        <v>0</v>
      </c>
      <c r="F69" s="84">
        <v>0</v>
      </c>
    </row>
    <row r="70" spans="1:6" ht="114.75" hidden="1" outlineLevel="3">
      <c r="A70" s="31" t="s">
        <v>116</v>
      </c>
      <c r="B70" s="4" t="s">
        <v>55</v>
      </c>
      <c r="C70" s="10" t="s">
        <v>58</v>
      </c>
      <c r="D70" s="97">
        <v>0</v>
      </c>
      <c r="E70" s="97">
        <v>0</v>
      </c>
      <c r="F70" s="84">
        <v>0</v>
      </c>
    </row>
    <row r="71" spans="1:6" ht="102" hidden="1" outlineLevel="7">
      <c r="A71" s="55" t="s">
        <v>116</v>
      </c>
      <c r="B71" s="7" t="s">
        <v>56</v>
      </c>
      <c r="C71" s="11" t="s">
        <v>57</v>
      </c>
      <c r="D71" s="97">
        <v>0</v>
      </c>
      <c r="E71" s="97">
        <v>0</v>
      </c>
      <c r="F71" s="84">
        <v>0</v>
      </c>
    </row>
    <row r="72" spans="1:6" ht="38.25" hidden="1" outlineLevel="2">
      <c r="A72" s="55" t="s">
        <v>116</v>
      </c>
      <c r="B72" s="4" t="s">
        <v>27</v>
      </c>
      <c r="C72" s="5" t="s">
        <v>28</v>
      </c>
      <c r="D72" s="97">
        <v>0</v>
      </c>
      <c r="E72" s="97">
        <v>0</v>
      </c>
      <c r="F72" s="84">
        <v>0</v>
      </c>
    </row>
    <row r="73" spans="1:6" ht="38.25" hidden="1" outlineLevel="3">
      <c r="A73" s="55" t="s">
        <v>116</v>
      </c>
      <c r="B73" s="4" t="s">
        <v>29</v>
      </c>
      <c r="C73" s="5" t="s">
        <v>30</v>
      </c>
      <c r="D73" s="97">
        <v>0</v>
      </c>
      <c r="E73" s="97">
        <v>0</v>
      </c>
      <c r="F73" s="84">
        <v>0</v>
      </c>
    </row>
    <row r="74" spans="1:6" ht="63.75" hidden="1" outlineLevel="4">
      <c r="A74" s="55" t="s">
        <v>116</v>
      </c>
      <c r="B74" s="4" t="s">
        <v>59</v>
      </c>
      <c r="C74" s="5" t="s">
        <v>31</v>
      </c>
      <c r="D74" s="97">
        <v>0</v>
      </c>
      <c r="E74" s="97">
        <v>0</v>
      </c>
      <c r="F74" s="84">
        <v>0</v>
      </c>
    </row>
    <row r="75" spans="1:6" ht="51" hidden="1" outlineLevel="7">
      <c r="A75" s="55" t="s">
        <v>116</v>
      </c>
      <c r="B75" s="7" t="s">
        <v>59</v>
      </c>
      <c r="C75" s="8" t="s">
        <v>60</v>
      </c>
      <c r="D75" s="97">
        <v>0</v>
      </c>
      <c r="E75" s="97">
        <v>0</v>
      </c>
      <c r="F75" s="84">
        <v>0</v>
      </c>
    </row>
    <row r="76" spans="1:6" ht="25.5" hidden="1" outlineLevel="1">
      <c r="A76" s="55" t="s">
        <v>116</v>
      </c>
      <c r="B76" s="4" t="s">
        <v>32</v>
      </c>
      <c r="C76" s="5" t="s">
        <v>33</v>
      </c>
      <c r="D76" s="97">
        <v>0</v>
      </c>
      <c r="E76" s="97">
        <v>0</v>
      </c>
      <c r="F76" s="84">
        <v>0</v>
      </c>
    </row>
    <row r="77" spans="1:6" ht="38.25" hidden="1" outlineLevel="2">
      <c r="A77" s="55" t="s">
        <v>116</v>
      </c>
      <c r="B77" s="4" t="s">
        <v>34</v>
      </c>
      <c r="C77" s="5" t="s">
        <v>35</v>
      </c>
      <c r="D77" s="97">
        <v>0</v>
      </c>
      <c r="E77" s="97">
        <v>0</v>
      </c>
      <c r="F77" s="84">
        <v>0</v>
      </c>
    </row>
    <row r="78" spans="1:6" ht="76.5" hidden="1" outlineLevel="2">
      <c r="A78" s="55" t="s">
        <v>116</v>
      </c>
      <c r="B78" s="4" t="s">
        <v>36</v>
      </c>
      <c r="C78" s="5" t="s">
        <v>37</v>
      </c>
      <c r="D78" s="97">
        <v>0</v>
      </c>
      <c r="E78" s="97">
        <v>0</v>
      </c>
      <c r="F78" s="84">
        <v>0</v>
      </c>
    </row>
    <row r="79" spans="1:6" ht="76.5" hidden="1" outlineLevel="7">
      <c r="A79" s="55" t="s">
        <v>116</v>
      </c>
      <c r="B79" s="7" t="s">
        <v>62</v>
      </c>
      <c r="C79" s="8" t="s">
        <v>61</v>
      </c>
      <c r="D79" s="97">
        <v>0</v>
      </c>
      <c r="E79" s="97">
        <v>0</v>
      </c>
      <c r="F79" s="84">
        <v>0</v>
      </c>
    </row>
    <row r="80" spans="1:6" ht="38.25" hidden="1" outlineLevel="2">
      <c r="A80" s="55" t="s">
        <v>116</v>
      </c>
      <c r="B80" s="4" t="s">
        <v>38</v>
      </c>
      <c r="C80" s="5" t="s">
        <v>39</v>
      </c>
      <c r="D80" s="97">
        <v>0</v>
      </c>
      <c r="E80" s="97">
        <v>0</v>
      </c>
      <c r="F80" s="84">
        <v>0</v>
      </c>
    </row>
    <row r="81" spans="1:6" ht="51" hidden="1" outlineLevel="3">
      <c r="A81" s="55" t="s">
        <v>116</v>
      </c>
      <c r="B81" s="18" t="s">
        <v>63</v>
      </c>
      <c r="C81" s="17" t="s">
        <v>64</v>
      </c>
      <c r="D81" s="97">
        <v>0</v>
      </c>
      <c r="E81" s="97">
        <v>0</v>
      </c>
      <c r="F81" s="84">
        <v>0</v>
      </c>
    </row>
    <row r="82" spans="1:6" ht="12.75" hidden="1" outlineLevel="1">
      <c r="A82" s="55" t="s">
        <v>116</v>
      </c>
      <c r="B82" s="4" t="s">
        <v>40</v>
      </c>
      <c r="C82" s="5" t="s">
        <v>41</v>
      </c>
      <c r="D82" s="97">
        <v>0</v>
      </c>
      <c r="E82" s="97">
        <v>0</v>
      </c>
      <c r="F82" s="84">
        <v>0</v>
      </c>
    </row>
    <row r="83" spans="1:6" ht="12.75" hidden="1" outlineLevel="2">
      <c r="A83" s="55" t="s">
        <v>116</v>
      </c>
      <c r="B83" s="4" t="s">
        <v>42</v>
      </c>
      <c r="C83" s="5" t="s">
        <v>43</v>
      </c>
      <c r="D83" s="97">
        <v>0</v>
      </c>
      <c r="E83" s="97">
        <v>0</v>
      </c>
      <c r="F83" s="84">
        <v>0</v>
      </c>
    </row>
    <row r="84" spans="1:6" ht="25.5" hidden="1" outlineLevel="3">
      <c r="A84" s="63" t="s">
        <v>116</v>
      </c>
      <c r="B84" s="4" t="s">
        <v>65</v>
      </c>
      <c r="C84" s="5" t="s">
        <v>66</v>
      </c>
      <c r="D84" s="97">
        <v>0</v>
      </c>
      <c r="E84" s="97">
        <v>0</v>
      </c>
      <c r="F84" s="84">
        <v>0</v>
      </c>
    </row>
    <row r="85" spans="1:6" ht="51" outlineLevel="3">
      <c r="A85" s="68" t="s">
        <v>116</v>
      </c>
      <c r="B85" s="67" t="s">
        <v>166</v>
      </c>
      <c r="C85" s="81" t="s">
        <v>4</v>
      </c>
      <c r="D85" s="104">
        <f>D86+D89</f>
        <v>498.70399999999995</v>
      </c>
      <c r="E85" s="104">
        <f>E86+E89</f>
        <v>524.734</v>
      </c>
      <c r="F85" s="119">
        <f>E85*100/D85</f>
        <v>105.21952901921783</v>
      </c>
    </row>
    <row r="86" spans="1:6" ht="114.75" outlineLevel="3">
      <c r="A86" s="68" t="s">
        <v>116</v>
      </c>
      <c r="B86" s="68" t="s">
        <v>167</v>
      </c>
      <c r="C86" s="83" t="s">
        <v>171</v>
      </c>
      <c r="D86" s="104">
        <f>D87</f>
        <v>3.34</v>
      </c>
      <c r="E86" s="104">
        <f>E87</f>
        <v>3.34</v>
      </c>
      <c r="F86" s="77">
        <f>D86*100/E86</f>
        <v>100</v>
      </c>
    </row>
    <row r="87" spans="1:6" ht="114.75" outlineLevel="3">
      <c r="A87" s="68" t="s">
        <v>116</v>
      </c>
      <c r="B87" s="67" t="s">
        <v>165</v>
      </c>
      <c r="C87" s="83" t="s">
        <v>169</v>
      </c>
      <c r="D87" s="104">
        <f>D88</f>
        <v>3.34</v>
      </c>
      <c r="E87" s="104">
        <f>E88</f>
        <v>3.34</v>
      </c>
      <c r="F87" s="77">
        <f>F88</f>
        <v>100</v>
      </c>
    </row>
    <row r="88" spans="1:6" ht="89.25" outlineLevel="3">
      <c r="A88" s="68" t="s">
        <v>116</v>
      </c>
      <c r="B88" s="68" t="s">
        <v>165</v>
      </c>
      <c r="C88" s="82" t="s">
        <v>168</v>
      </c>
      <c r="D88" s="102">
        <v>3.34</v>
      </c>
      <c r="E88" s="102">
        <v>3.34</v>
      </c>
      <c r="F88" s="78">
        <f>D88*100/E88</f>
        <v>100</v>
      </c>
    </row>
    <row r="89" spans="1:6" s="65" customFormat="1" ht="51" outlineLevel="3">
      <c r="A89" s="67" t="s">
        <v>116</v>
      </c>
      <c r="B89" s="67" t="s">
        <v>184</v>
      </c>
      <c r="C89" s="81" t="s">
        <v>185</v>
      </c>
      <c r="D89" s="104">
        <f>D90</f>
        <v>495.364</v>
      </c>
      <c r="E89" s="104">
        <f>E90</f>
        <v>521.394</v>
      </c>
      <c r="F89" s="77">
        <f>F90</f>
        <v>105.2547217803474</v>
      </c>
    </row>
    <row r="90" spans="1:6" s="66" customFormat="1" ht="38.25" outlineLevel="3">
      <c r="A90" s="68" t="s">
        <v>116</v>
      </c>
      <c r="B90" s="68" t="s">
        <v>184</v>
      </c>
      <c r="C90" s="82" t="s">
        <v>185</v>
      </c>
      <c r="D90" s="102">
        <v>495.364</v>
      </c>
      <c r="E90" s="102">
        <v>521.394</v>
      </c>
      <c r="F90" s="78">
        <f>E90*100/D90</f>
        <v>105.2547217803474</v>
      </c>
    </row>
    <row r="91" spans="1:6" ht="13.5">
      <c r="A91" s="33"/>
      <c r="B91" s="34" t="s">
        <v>44</v>
      </c>
      <c r="C91" s="35" t="s">
        <v>45</v>
      </c>
      <c r="D91" s="96">
        <f>D92</f>
        <v>101192.74900000001</v>
      </c>
      <c r="E91" s="96">
        <f>E92</f>
        <v>100757.13</v>
      </c>
      <c r="F91" s="120">
        <f>F92</f>
        <v>99.56951559839528</v>
      </c>
    </row>
    <row r="92" spans="1:6" ht="38.25" outlineLevel="1">
      <c r="A92" s="3"/>
      <c r="B92" s="4" t="s">
        <v>46</v>
      </c>
      <c r="C92" s="5" t="s">
        <v>47</v>
      </c>
      <c r="D92" s="97">
        <f>D93+D102+D97</f>
        <v>101192.74900000001</v>
      </c>
      <c r="E92" s="97">
        <f>E93+E102+E97</f>
        <v>100757.13</v>
      </c>
      <c r="F92" s="6">
        <f>E92*100/D92</f>
        <v>99.56951559839528</v>
      </c>
    </row>
    <row r="93" spans="1:6" ht="39" customHeight="1" outlineLevel="1">
      <c r="A93" s="31" t="s">
        <v>116</v>
      </c>
      <c r="B93" s="4" t="s">
        <v>118</v>
      </c>
      <c r="C93" s="23" t="s">
        <v>115</v>
      </c>
      <c r="D93" s="97">
        <f>D94</f>
        <v>24153.472999999998</v>
      </c>
      <c r="E93" s="97">
        <f>E94</f>
        <v>24153.472999999998</v>
      </c>
      <c r="F93" s="6">
        <f>F94</f>
        <v>100</v>
      </c>
    </row>
    <row r="94" spans="1:6" ht="38.25" outlineLevel="1">
      <c r="A94" s="31" t="s">
        <v>116</v>
      </c>
      <c r="B94" s="41" t="s">
        <v>140</v>
      </c>
      <c r="C94" s="25" t="s">
        <v>139</v>
      </c>
      <c r="D94" s="105">
        <f>D95+D96</f>
        <v>24153.472999999998</v>
      </c>
      <c r="E94" s="105">
        <f>E95+E96</f>
        <v>24153.472999999998</v>
      </c>
      <c r="F94" s="24">
        <f>E94*100/D94</f>
        <v>100</v>
      </c>
    </row>
    <row r="95" spans="1:6" ht="153" outlineLevel="1">
      <c r="A95" s="31" t="s">
        <v>116</v>
      </c>
      <c r="B95" s="4" t="s">
        <v>141</v>
      </c>
      <c r="C95" s="10" t="s">
        <v>127</v>
      </c>
      <c r="D95" s="105">
        <v>5423.831</v>
      </c>
      <c r="E95" s="97">
        <v>5423.831</v>
      </c>
      <c r="F95" s="6">
        <f>E95*100/D95</f>
        <v>100</v>
      </c>
    </row>
    <row r="96" spans="1:6" ht="153" outlineLevel="1">
      <c r="A96" s="32" t="s">
        <v>116</v>
      </c>
      <c r="B96" s="4" t="s">
        <v>142</v>
      </c>
      <c r="C96" s="59" t="s">
        <v>128</v>
      </c>
      <c r="D96" s="106">
        <v>18729.642</v>
      </c>
      <c r="E96" s="107">
        <v>18729.642</v>
      </c>
      <c r="F96" s="27">
        <f>E96*100/D96</f>
        <v>100</v>
      </c>
    </row>
    <row r="97" spans="1:7" ht="25.5" outlineLevel="2">
      <c r="A97" s="31" t="s">
        <v>116</v>
      </c>
      <c r="B97" s="4" t="s">
        <v>143</v>
      </c>
      <c r="C97" s="5" t="s">
        <v>68</v>
      </c>
      <c r="D97" s="97">
        <f>D98+D100</f>
        <v>615.962</v>
      </c>
      <c r="E97" s="97">
        <f>E98+E100</f>
        <v>615.962</v>
      </c>
      <c r="F97" s="6">
        <f>E97*100/D97</f>
        <v>100</v>
      </c>
      <c r="G97" s="22"/>
    </row>
    <row r="98" spans="1:6" ht="52.5" customHeight="1" outlineLevel="3">
      <c r="A98" s="31" t="s">
        <v>116</v>
      </c>
      <c r="B98" s="4" t="s">
        <v>144</v>
      </c>
      <c r="C98" s="5" t="s">
        <v>146</v>
      </c>
      <c r="D98" s="107">
        <f>D99</f>
        <v>596.03</v>
      </c>
      <c r="E98" s="107">
        <v>596.03</v>
      </c>
      <c r="F98" s="27">
        <f>F99</f>
        <v>100</v>
      </c>
    </row>
    <row r="99" spans="1:6" ht="96.75" customHeight="1" outlineLevel="4">
      <c r="A99" s="32" t="s">
        <v>116</v>
      </c>
      <c r="B99" s="118" t="s">
        <v>145</v>
      </c>
      <c r="C99" s="117" t="s">
        <v>129</v>
      </c>
      <c r="D99" s="108">
        <v>596.03</v>
      </c>
      <c r="E99" s="108">
        <v>596.03</v>
      </c>
      <c r="F99" s="28">
        <f>E99*100/D99</f>
        <v>100</v>
      </c>
    </row>
    <row r="100" spans="1:6" ht="51.75" customHeight="1" outlineLevel="3">
      <c r="A100" s="31" t="s">
        <v>116</v>
      </c>
      <c r="B100" s="4" t="s">
        <v>147</v>
      </c>
      <c r="C100" s="5" t="s">
        <v>148</v>
      </c>
      <c r="D100" s="109">
        <f>D101</f>
        <v>19.932</v>
      </c>
      <c r="E100" s="109">
        <f>E101</f>
        <v>19.932</v>
      </c>
      <c r="F100" s="58">
        <f>F101</f>
        <v>100</v>
      </c>
    </row>
    <row r="101" spans="1:6" ht="93.75" customHeight="1" outlineLevel="5">
      <c r="A101" s="31" t="s">
        <v>116</v>
      </c>
      <c r="B101" s="41" t="s">
        <v>149</v>
      </c>
      <c r="C101" s="48" t="s">
        <v>130</v>
      </c>
      <c r="D101" s="99">
        <v>19.932</v>
      </c>
      <c r="E101" s="99">
        <v>19.932</v>
      </c>
      <c r="F101" s="29">
        <f>E101*100/D101</f>
        <v>100</v>
      </c>
    </row>
    <row r="102" spans="1:6" ht="12.75" outlineLevel="2">
      <c r="A102" s="3"/>
      <c r="B102" s="4" t="s">
        <v>150</v>
      </c>
      <c r="C102" s="5" t="s">
        <v>69</v>
      </c>
      <c r="D102" s="97">
        <f>D103+D107+D105</f>
        <v>76423.31400000001</v>
      </c>
      <c r="E102" s="97">
        <f>E103+E107+E105</f>
        <v>75987.695</v>
      </c>
      <c r="F102" s="6">
        <f>E102*100/D102</f>
        <v>99.4299920047958</v>
      </c>
    </row>
    <row r="103" spans="1:6" ht="76.5" outlineLevel="3">
      <c r="A103" s="31" t="s">
        <v>116</v>
      </c>
      <c r="B103" s="4" t="s">
        <v>151</v>
      </c>
      <c r="C103" s="5" t="s">
        <v>70</v>
      </c>
      <c r="D103" s="97">
        <f>D104</f>
        <v>3880.392</v>
      </c>
      <c r="E103" s="97">
        <f>E104</f>
        <v>3880.392</v>
      </c>
      <c r="F103" s="6">
        <f>F104</f>
        <v>99.99999999999999</v>
      </c>
    </row>
    <row r="104" spans="1:6" ht="126" customHeight="1" outlineLevel="4">
      <c r="A104" s="31" t="s">
        <v>116</v>
      </c>
      <c r="B104" s="41" t="s">
        <v>152</v>
      </c>
      <c r="C104" s="47" t="s">
        <v>153</v>
      </c>
      <c r="D104" s="98">
        <v>3880.392</v>
      </c>
      <c r="E104" s="98">
        <v>3880.392</v>
      </c>
      <c r="F104" s="42">
        <f>E104*100/D104</f>
        <v>99.99999999999999</v>
      </c>
    </row>
    <row r="105" spans="1:6" ht="90.75" customHeight="1" outlineLevel="4">
      <c r="A105" s="3" t="s">
        <v>116</v>
      </c>
      <c r="B105" s="4" t="s">
        <v>182</v>
      </c>
      <c r="C105" s="21" t="s">
        <v>183</v>
      </c>
      <c r="D105" s="97">
        <f>D106</f>
        <v>489.677</v>
      </c>
      <c r="E105" s="97">
        <f>E106</f>
        <v>489.677</v>
      </c>
      <c r="F105" s="6">
        <f>F106</f>
        <v>100</v>
      </c>
    </row>
    <row r="106" spans="1:6" s="66" customFormat="1" ht="81.75" customHeight="1" outlineLevel="4">
      <c r="A106" s="46" t="s">
        <v>116</v>
      </c>
      <c r="B106" s="41" t="s">
        <v>182</v>
      </c>
      <c r="C106" s="47" t="s">
        <v>183</v>
      </c>
      <c r="D106" s="98">
        <v>489.677</v>
      </c>
      <c r="E106" s="98">
        <v>489.677</v>
      </c>
      <c r="F106" s="42">
        <f>E106*100/D106</f>
        <v>100</v>
      </c>
    </row>
    <row r="107" spans="1:6" ht="37.5" customHeight="1" outlineLevel="4">
      <c r="A107" s="3" t="s">
        <v>116</v>
      </c>
      <c r="B107" s="4" t="s">
        <v>154</v>
      </c>
      <c r="C107" s="5" t="s">
        <v>67</v>
      </c>
      <c r="D107" s="97">
        <f>D108</f>
        <v>72053.24500000001</v>
      </c>
      <c r="E107" s="97">
        <f>E108</f>
        <v>71617.626</v>
      </c>
      <c r="F107" s="6">
        <f>F108</f>
        <v>99.39542070589603</v>
      </c>
    </row>
    <row r="108" spans="1:6" ht="38.25" outlineLevel="3">
      <c r="A108" s="31" t="s">
        <v>116</v>
      </c>
      <c r="B108" s="4" t="s">
        <v>119</v>
      </c>
      <c r="C108" s="5" t="s">
        <v>117</v>
      </c>
      <c r="D108" s="97">
        <f>D109+D111+D113+D115+D125+D127+D129+D139+D117+D119+D121+D141+D143+D123+D137+D133+D131+D135</f>
        <v>72053.24500000001</v>
      </c>
      <c r="E108" s="97">
        <f>E109+E111+E113+E115+E125+E127+E129+E139+E117+E119+E121+E123+E131+E133+E135+E137+E141+E143</f>
        <v>71617.626</v>
      </c>
      <c r="F108" s="6">
        <f>E108*100/D108</f>
        <v>99.39542070589603</v>
      </c>
    </row>
    <row r="109" spans="1:6" ht="168.75" outlineLevel="4">
      <c r="A109" s="3" t="s">
        <v>116</v>
      </c>
      <c r="B109" s="4" t="s">
        <v>120</v>
      </c>
      <c r="C109" s="60" t="s">
        <v>155</v>
      </c>
      <c r="D109" s="97">
        <f>D110</f>
        <v>4275</v>
      </c>
      <c r="E109" s="97">
        <f>E110</f>
        <v>4275</v>
      </c>
      <c r="F109" s="6">
        <f>F110</f>
        <v>100</v>
      </c>
    </row>
    <row r="110" spans="1:6" ht="146.25" outlineLevel="7">
      <c r="A110" s="46" t="s">
        <v>116</v>
      </c>
      <c r="B110" s="41" t="s">
        <v>120</v>
      </c>
      <c r="C110" s="44" t="s">
        <v>155</v>
      </c>
      <c r="D110" s="98">
        <v>4275</v>
      </c>
      <c r="E110" s="98">
        <v>4275</v>
      </c>
      <c r="F110" s="42">
        <f>E110*100/D110</f>
        <v>100</v>
      </c>
    </row>
    <row r="111" spans="1:6" ht="165.75" outlineLevel="3">
      <c r="A111" s="3" t="s">
        <v>116</v>
      </c>
      <c r="B111" s="4" t="s">
        <v>164</v>
      </c>
      <c r="C111" s="21" t="s">
        <v>156</v>
      </c>
      <c r="D111" s="97">
        <f>D112</f>
        <v>1815.684</v>
      </c>
      <c r="E111" s="97">
        <f>E112</f>
        <v>1815.684</v>
      </c>
      <c r="F111" s="6">
        <f>F112</f>
        <v>100</v>
      </c>
    </row>
    <row r="112" spans="1:6" ht="140.25" outlineLevel="4">
      <c r="A112" s="46" t="s">
        <v>116</v>
      </c>
      <c r="B112" s="41" t="s">
        <v>164</v>
      </c>
      <c r="C112" s="47" t="s">
        <v>156</v>
      </c>
      <c r="D112" s="98">
        <v>1815.684</v>
      </c>
      <c r="E112" s="98">
        <v>1815.684</v>
      </c>
      <c r="F112" s="42">
        <f>E112*100/D112</f>
        <v>100</v>
      </c>
    </row>
    <row r="113" spans="1:6" ht="183.75" customHeight="1" outlineLevel="7">
      <c r="A113" s="31" t="s">
        <v>116</v>
      </c>
      <c r="B113" s="4" t="s">
        <v>121</v>
      </c>
      <c r="C113" s="21" t="s">
        <v>157</v>
      </c>
      <c r="D113" s="110">
        <f>D114</f>
        <v>41273.877</v>
      </c>
      <c r="E113" s="110">
        <f>E114</f>
        <v>40838.258</v>
      </c>
      <c r="F113" s="57">
        <f>F114</f>
        <v>98.94456486363033</v>
      </c>
    </row>
    <row r="114" spans="1:6" ht="153" outlineLevel="3">
      <c r="A114" s="19" t="s">
        <v>116</v>
      </c>
      <c r="B114" s="41" t="s">
        <v>121</v>
      </c>
      <c r="C114" s="47" t="s">
        <v>157</v>
      </c>
      <c r="D114" s="111">
        <v>41273.877</v>
      </c>
      <c r="E114" s="111">
        <v>40838.258</v>
      </c>
      <c r="F114" s="43">
        <f>E114*100/D114</f>
        <v>98.94456486363033</v>
      </c>
    </row>
    <row r="115" spans="1:6" ht="103.5" customHeight="1" outlineLevel="3">
      <c r="A115" s="31" t="s">
        <v>116</v>
      </c>
      <c r="B115" s="4" t="s">
        <v>122</v>
      </c>
      <c r="C115" s="10" t="s">
        <v>158</v>
      </c>
      <c r="D115" s="97">
        <f>D116</f>
        <v>596.952</v>
      </c>
      <c r="E115" s="97">
        <f>E116</f>
        <v>596.952</v>
      </c>
      <c r="F115" s="6">
        <f>F116</f>
        <v>100</v>
      </c>
    </row>
    <row r="116" spans="1:6" ht="127.5" outlineLevel="3">
      <c r="A116" s="19" t="s">
        <v>116</v>
      </c>
      <c r="B116" s="41" t="s">
        <v>122</v>
      </c>
      <c r="C116" s="48" t="s">
        <v>158</v>
      </c>
      <c r="D116" s="112">
        <v>596.952</v>
      </c>
      <c r="E116" s="112">
        <v>596.952</v>
      </c>
      <c r="F116" s="30">
        <f>E116*100/D116</f>
        <v>100</v>
      </c>
    </row>
    <row r="117" spans="1:6" s="65" customFormat="1" ht="102" outlineLevel="3">
      <c r="A117" s="3" t="s">
        <v>116</v>
      </c>
      <c r="B117" s="4" t="s">
        <v>172</v>
      </c>
      <c r="C117" s="10" t="s">
        <v>170</v>
      </c>
      <c r="D117" s="97">
        <f>D118</f>
        <v>316.5</v>
      </c>
      <c r="E117" s="97">
        <f>E118</f>
        <v>316.5</v>
      </c>
      <c r="F117" s="6">
        <f>F118</f>
        <v>100</v>
      </c>
    </row>
    <row r="118" spans="1:6" s="66" customFormat="1" ht="102" outlineLevel="3">
      <c r="A118" s="46" t="s">
        <v>116</v>
      </c>
      <c r="B118" s="41" t="s">
        <v>172</v>
      </c>
      <c r="C118" s="48" t="s">
        <v>170</v>
      </c>
      <c r="D118" s="98">
        <v>316.5</v>
      </c>
      <c r="E118" s="98">
        <v>316.5</v>
      </c>
      <c r="F118" s="42">
        <f>E118*100/D118</f>
        <v>100</v>
      </c>
    </row>
    <row r="119" spans="1:6" s="65" customFormat="1" ht="102" outlineLevel="3">
      <c r="A119" s="3" t="s">
        <v>116</v>
      </c>
      <c r="B119" s="4" t="s">
        <v>173</v>
      </c>
      <c r="C119" s="10" t="s">
        <v>170</v>
      </c>
      <c r="D119" s="97">
        <f>D120</f>
        <v>35.167</v>
      </c>
      <c r="E119" s="97">
        <f>E120</f>
        <v>35.167</v>
      </c>
      <c r="F119" s="6">
        <f>F120</f>
        <v>100</v>
      </c>
    </row>
    <row r="120" spans="1:6" s="66" customFormat="1" ht="102" outlineLevel="3">
      <c r="A120" s="46" t="s">
        <v>116</v>
      </c>
      <c r="B120" s="41" t="s">
        <v>173</v>
      </c>
      <c r="C120" s="48" t="s">
        <v>170</v>
      </c>
      <c r="D120" s="98">
        <v>35.167</v>
      </c>
      <c r="E120" s="98">
        <v>35.167</v>
      </c>
      <c r="F120" s="42">
        <f>E120*100/D120</f>
        <v>100</v>
      </c>
    </row>
    <row r="121" spans="1:6" s="66" customFormat="1" ht="153" outlineLevel="3">
      <c r="A121" s="46" t="s">
        <v>116</v>
      </c>
      <c r="B121" s="4" t="s">
        <v>174</v>
      </c>
      <c r="C121" s="10" t="s">
        <v>175</v>
      </c>
      <c r="D121" s="97">
        <f>D122</f>
        <v>100</v>
      </c>
      <c r="E121" s="97">
        <f>E122</f>
        <v>100</v>
      </c>
      <c r="F121" s="6">
        <f>F122</f>
        <v>100</v>
      </c>
    </row>
    <row r="122" spans="1:6" s="66" customFormat="1" ht="114.75" outlineLevel="3">
      <c r="A122" s="46" t="s">
        <v>116</v>
      </c>
      <c r="B122" s="41" t="s">
        <v>174</v>
      </c>
      <c r="C122" s="48" t="s">
        <v>175</v>
      </c>
      <c r="D122" s="98">
        <v>100</v>
      </c>
      <c r="E122" s="98">
        <v>100</v>
      </c>
      <c r="F122" s="42">
        <f>E122*100/D122</f>
        <v>100</v>
      </c>
    </row>
    <row r="123" spans="1:6" s="65" customFormat="1" ht="114.75" outlineLevel="3">
      <c r="A123" s="3" t="s">
        <v>116</v>
      </c>
      <c r="B123" s="4" t="s">
        <v>180</v>
      </c>
      <c r="C123" s="10" t="s">
        <v>181</v>
      </c>
      <c r="D123" s="97">
        <f>D124</f>
        <v>616.63</v>
      </c>
      <c r="E123" s="97">
        <f>E124</f>
        <v>616.63</v>
      </c>
      <c r="F123" s="6">
        <f>F124</f>
        <v>100</v>
      </c>
    </row>
    <row r="124" spans="1:6" s="66" customFormat="1" ht="108.75" customHeight="1" outlineLevel="3">
      <c r="A124" s="46" t="s">
        <v>116</v>
      </c>
      <c r="B124" s="41" t="s">
        <v>180</v>
      </c>
      <c r="C124" s="48" t="s">
        <v>181</v>
      </c>
      <c r="D124" s="98">
        <v>616.63</v>
      </c>
      <c r="E124" s="98">
        <v>616.63</v>
      </c>
      <c r="F124" s="42">
        <f>E124*100/D124</f>
        <v>100</v>
      </c>
    </row>
    <row r="125" spans="1:6" ht="117.75" customHeight="1" outlineLevel="3">
      <c r="A125" s="31" t="s">
        <v>116</v>
      </c>
      <c r="B125" s="4" t="s">
        <v>123</v>
      </c>
      <c r="C125" s="10" t="s">
        <v>159</v>
      </c>
      <c r="D125" s="97">
        <f>D126</f>
        <v>64</v>
      </c>
      <c r="E125" s="97">
        <f>E126</f>
        <v>64</v>
      </c>
      <c r="F125" s="6">
        <f>F126</f>
        <v>100</v>
      </c>
    </row>
    <row r="126" spans="1:6" ht="102" outlineLevel="3">
      <c r="A126" s="19" t="s">
        <v>116</v>
      </c>
      <c r="B126" s="41" t="s">
        <v>123</v>
      </c>
      <c r="C126" s="48" t="s">
        <v>159</v>
      </c>
      <c r="D126" s="112">
        <v>64</v>
      </c>
      <c r="E126" s="112">
        <v>64</v>
      </c>
      <c r="F126" s="30">
        <f>E126*100/D126</f>
        <v>100</v>
      </c>
    </row>
    <row r="127" spans="1:6" ht="247.5" customHeight="1" outlineLevel="3">
      <c r="A127" s="3" t="s">
        <v>116</v>
      </c>
      <c r="B127" s="4" t="s">
        <v>124</v>
      </c>
      <c r="C127" s="10" t="s">
        <v>160</v>
      </c>
      <c r="D127" s="97">
        <f>D128</f>
        <v>615.149</v>
      </c>
      <c r="E127" s="97">
        <f>E128</f>
        <v>615.149</v>
      </c>
      <c r="F127" s="6">
        <f>F128</f>
        <v>100</v>
      </c>
    </row>
    <row r="128" spans="1:6" ht="225" customHeight="1" outlineLevel="3">
      <c r="A128" s="46" t="s">
        <v>116</v>
      </c>
      <c r="B128" s="41" t="s">
        <v>124</v>
      </c>
      <c r="C128" s="48" t="s">
        <v>160</v>
      </c>
      <c r="D128" s="98">
        <v>615.149</v>
      </c>
      <c r="E128" s="98">
        <v>615.149</v>
      </c>
      <c r="F128" s="42">
        <f>E128*100/D128</f>
        <v>100</v>
      </c>
    </row>
    <row r="129" spans="1:6" ht="237.75" customHeight="1" outlineLevel="3">
      <c r="A129" s="3" t="s">
        <v>116</v>
      </c>
      <c r="B129" s="4" t="s">
        <v>125</v>
      </c>
      <c r="C129" s="45" t="s">
        <v>161</v>
      </c>
      <c r="D129" s="97">
        <f>D130</f>
        <v>2500</v>
      </c>
      <c r="E129" s="97">
        <f>E130</f>
        <v>2500</v>
      </c>
      <c r="F129" s="6">
        <f>F130</f>
        <v>100</v>
      </c>
    </row>
    <row r="130" spans="1:6" ht="212.25" customHeight="1" outlineLevel="3">
      <c r="A130" s="46" t="s">
        <v>116</v>
      </c>
      <c r="B130" s="41" t="s">
        <v>125</v>
      </c>
      <c r="C130" s="69" t="s">
        <v>161</v>
      </c>
      <c r="D130" s="98">
        <v>2500</v>
      </c>
      <c r="E130" s="98">
        <v>2500</v>
      </c>
      <c r="F130" s="42">
        <f>E130*100/D130</f>
        <v>100</v>
      </c>
    </row>
    <row r="131" spans="1:6" s="65" customFormat="1" ht="123" customHeight="1" outlineLevel="3">
      <c r="A131" s="3" t="s">
        <v>116</v>
      </c>
      <c r="B131" s="71" t="s">
        <v>192</v>
      </c>
      <c r="C131" s="60" t="s">
        <v>193</v>
      </c>
      <c r="D131" s="105">
        <f>D132</f>
        <v>672.934</v>
      </c>
      <c r="E131" s="97">
        <f>E132</f>
        <v>672.934</v>
      </c>
      <c r="F131" s="6">
        <f>F132</f>
        <v>100</v>
      </c>
    </row>
    <row r="132" spans="1:6" ht="124.5" customHeight="1" outlineLevel="3">
      <c r="A132" s="46" t="s">
        <v>116</v>
      </c>
      <c r="B132" s="61" t="s">
        <v>192</v>
      </c>
      <c r="C132" s="70" t="s">
        <v>193</v>
      </c>
      <c r="D132" s="113">
        <v>672.934</v>
      </c>
      <c r="E132" s="98">
        <v>672.934</v>
      </c>
      <c r="F132" s="42">
        <f>E132*100/D132</f>
        <v>100</v>
      </c>
    </row>
    <row r="133" spans="1:6" s="65" customFormat="1" ht="105.75" customHeight="1" outlineLevel="3">
      <c r="A133" s="72" t="s">
        <v>116</v>
      </c>
      <c r="B133" s="67" t="s">
        <v>190</v>
      </c>
      <c r="C133" s="60" t="s">
        <v>191</v>
      </c>
      <c r="D133" s="104">
        <f>D134</f>
        <v>3500</v>
      </c>
      <c r="E133" s="104">
        <f>E134</f>
        <v>3500</v>
      </c>
      <c r="F133" s="77">
        <f>F134</f>
        <v>100</v>
      </c>
    </row>
    <row r="134" spans="1:6" ht="95.25" customHeight="1" outlineLevel="3">
      <c r="A134" s="73" t="s">
        <v>116</v>
      </c>
      <c r="B134" s="68" t="s">
        <v>190</v>
      </c>
      <c r="C134" s="70" t="s">
        <v>191</v>
      </c>
      <c r="D134" s="102">
        <v>3500</v>
      </c>
      <c r="E134" s="102">
        <v>3500</v>
      </c>
      <c r="F134" s="78">
        <f>E134*100/D134</f>
        <v>100</v>
      </c>
    </row>
    <row r="135" spans="1:6" s="65" customFormat="1" ht="95.25" customHeight="1" outlineLevel="3">
      <c r="A135" s="72" t="s">
        <v>116</v>
      </c>
      <c r="B135" s="67" t="s">
        <v>189</v>
      </c>
      <c r="C135" s="60" t="s">
        <v>188</v>
      </c>
      <c r="D135" s="104">
        <f>D136</f>
        <v>345.5</v>
      </c>
      <c r="E135" s="104">
        <f>E136</f>
        <v>345.5</v>
      </c>
      <c r="F135" s="77">
        <f>F136</f>
        <v>100</v>
      </c>
    </row>
    <row r="136" spans="1:6" ht="90.75" customHeight="1" outlineLevel="3">
      <c r="A136" s="73" t="s">
        <v>116</v>
      </c>
      <c r="B136" s="67" t="s">
        <v>189</v>
      </c>
      <c r="C136" s="70" t="s">
        <v>188</v>
      </c>
      <c r="D136" s="102">
        <v>345.5</v>
      </c>
      <c r="E136" s="102">
        <v>345.5</v>
      </c>
      <c r="F136" s="78">
        <f>E136*100/D136</f>
        <v>100</v>
      </c>
    </row>
    <row r="137" spans="1:6" s="65" customFormat="1" ht="127.5" customHeight="1" outlineLevel="3">
      <c r="A137" s="72" t="s">
        <v>116</v>
      </c>
      <c r="B137" s="67" t="s">
        <v>187</v>
      </c>
      <c r="C137" s="60" t="s">
        <v>186</v>
      </c>
      <c r="D137" s="104">
        <f>D138</f>
        <v>1402.6</v>
      </c>
      <c r="E137" s="104">
        <f>E138</f>
        <v>1402.6</v>
      </c>
      <c r="F137" s="77">
        <f>F138</f>
        <v>100</v>
      </c>
    </row>
    <row r="138" spans="1:6" ht="129.75" customHeight="1" outlineLevel="3">
      <c r="A138" s="73" t="s">
        <v>116</v>
      </c>
      <c r="B138" s="68" t="s">
        <v>187</v>
      </c>
      <c r="C138" s="70" t="s">
        <v>186</v>
      </c>
      <c r="D138" s="102">
        <v>1402.6</v>
      </c>
      <c r="E138" s="102">
        <v>1402.6</v>
      </c>
      <c r="F138" s="78">
        <f>E138*100/D138</f>
        <v>100</v>
      </c>
    </row>
    <row r="139" spans="1:6" ht="198.75" customHeight="1" outlineLevel="4">
      <c r="A139" s="74" t="s">
        <v>116</v>
      </c>
      <c r="B139" s="68" t="s">
        <v>126</v>
      </c>
      <c r="C139" s="62" t="s">
        <v>162</v>
      </c>
      <c r="D139" s="104">
        <f>D140</f>
        <v>1612.703</v>
      </c>
      <c r="E139" s="104">
        <f>E140</f>
        <v>1612.703</v>
      </c>
      <c r="F139" s="79">
        <f>F140</f>
        <v>100</v>
      </c>
    </row>
    <row r="140" spans="1:6" ht="175.5" customHeight="1" outlineLevel="4">
      <c r="A140" s="75" t="s">
        <v>116</v>
      </c>
      <c r="B140" s="68" t="s">
        <v>126</v>
      </c>
      <c r="C140" s="80" t="s">
        <v>162</v>
      </c>
      <c r="D140" s="114">
        <v>1612.703</v>
      </c>
      <c r="E140" s="114">
        <v>1612.703</v>
      </c>
      <c r="F140" s="79">
        <f>E140*100/D140</f>
        <v>100</v>
      </c>
    </row>
    <row r="141" spans="1:6" ht="39" customHeight="1" outlineLevel="1">
      <c r="A141" s="76" t="s">
        <v>116</v>
      </c>
      <c r="B141" s="67" t="s">
        <v>179</v>
      </c>
      <c r="C141" s="81" t="s">
        <v>178</v>
      </c>
      <c r="D141" s="104">
        <f>D142</f>
        <v>1009.26</v>
      </c>
      <c r="E141" s="104">
        <f>E142</f>
        <v>1009.26</v>
      </c>
      <c r="F141" s="77">
        <f>F142</f>
        <v>100</v>
      </c>
    </row>
    <row r="142" spans="1:6" s="66" customFormat="1" ht="38.25" outlineLevel="2">
      <c r="A142" s="73" t="s">
        <v>116</v>
      </c>
      <c r="B142" s="68" t="s">
        <v>179</v>
      </c>
      <c r="C142" s="82" t="s">
        <v>178</v>
      </c>
      <c r="D142" s="102">
        <v>1009.26</v>
      </c>
      <c r="E142" s="102">
        <v>1009.26</v>
      </c>
      <c r="F142" s="78">
        <f>E142*100/D142</f>
        <v>100</v>
      </c>
    </row>
    <row r="143" spans="1:10" ht="41.25" customHeight="1" outlineLevel="1">
      <c r="A143" s="3" t="s">
        <v>116</v>
      </c>
      <c r="B143" s="4" t="s">
        <v>176</v>
      </c>
      <c r="C143" s="5" t="s">
        <v>177</v>
      </c>
      <c r="D143" s="97">
        <f>D144</f>
        <v>11301.289</v>
      </c>
      <c r="E143" s="97">
        <f>E144</f>
        <v>11301.289</v>
      </c>
      <c r="F143" s="6">
        <f>F144</f>
        <v>100</v>
      </c>
      <c r="J143" s="12"/>
    </row>
    <row r="144" spans="1:6" s="66" customFormat="1" ht="38.25" outlineLevel="2">
      <c r="A144" s="46" t="s">
        <v>116</v>
      </c>
      <c r="B144" s="41" t="s">
        <v>176</v>
      </c>
      <c r="C144" s="64" t="s">
        <v>177</v>
      </c>
      <c r="D144" s="98">
        <v>11301.289</v>
      </c>
      <c r="E144" s="98">
        <v>11301.289</v>
      </c>
      <c r="F144" s="42">
        <f>E144*100/D144</f>
        <v>100</v>
      </c>
    </row>
  </sheetData>
  <sheetProtection/>
  <mergeCells count="8">
    <mergeCell ref="A1:E1"/>
    <mergeCell ref="A9:F9"/>
    <mergeCell ref="A11:F11"/>
    <mergeCell ref="A10:F10"/>
    <mergeCell ref="F1:G1"/>
    <mergeCell ref="F5:G5"/>
    <mergeCell ref="B8:F8"/>
    <mergeCell ref="E7:F7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2022-06-29T10:05:33Z</cp:lastPrinted>
  <dcterms:created xsi:type="dcterms:W3CDTF">2016-08-08T08:34:32Z</dcterms:created>
  <dcterms:modified xsi:type="dcterms:W3CDTF">2022-06-29T10:06:01Z</dcterms:modified>
  <cp:category/>
  <cp:version/>
  <cp:contentType/>
  <cp:contentStatus/>
</cp:coreProperties>
</file>